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Banco" sheetId="2" state="visible" r:id="rId4"/>
    <sheet name="Contabilidad" sheetId="3" state="visible" r:id="rId5"/>
    <sheet name="Conciliación" sheetId="4" state="visible" r:id="rId6"/>
  </sheets>
  <definedNames>
    <definedName function="false" hidden="false" localSheetId="1" name="_xlnm.Print_Area" vbProcedure="false">Banco!$A$1:$H$505</definedName>
    <definedName function="false" hidden="false" localSheetId="1" name="_xlnm.Print_Titles" vbProcedure="false">Banco!$5:$5</definedName>
    <definedName function="false" hidden="false" localSheetId="3" name="_xlnm.Print_Area" vbProcedure="false">Conciliación!$A$1:$E$33</definedName>
    <definedName function="false" hidden="false" localSheetId="2" name="_xlnm.Print_Area" vbProcedure="false">Contabilidad!$A$1:$H$505</definedName>
    <definedName function="false" hidden="false" localSheetId="2" name="_xlnm.Print_Titles" vbProcedure="false">Contabilidad!$5:$5</definedName>
    <definedName function="false" hidden="false" localSheetId="0" name="_xlnm.Print_Area" vbProcedure="false">Instrucciones!$A$1:$C$38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2" authorId="0">
      <text>
        <r>
          <rPr>
            <sz val="10"/>
            <rFont val="Arial"/>
            <family val="2"/>
          </rPr>
          <t xml:space="preserve">El banco y la contabilidad casi nunca registran el mismo día.
Con 5 días, un movimiento del banco del día 10 se empareja con
uno de contabilidad entre el 5 y el 15.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Éste es un renglón de ejemplo para que vea el formato.
Bórrelo y pegue sus movimientos encima.</t>
        </r>
      </text>
    </comment>
    <comment ref="D5" authorId="0">
      <text>
        <r>
          <rPr>
            <sz val="10"/>
            <rFont val="Arial"/>
            <family val="2"/>
          </rPr>
          <t xml:space="preserve">Lo que SALE de la cuenta.</t>
        </r>
      </text>
    </comment>
    <comment ref="E5" authorId="0">
      <text>
        <r>
          <rPr>
            <sz val="10"/>
            <rFont val="Arial"/>
            <family val="2"/>
          </rPr>
          <t xml:space="preserve">Lo que ENTRA a la cuenta.</t>
        </r>
      </text>
    </comment>
    <comment ref="F5" authorId="0">
      <text>
        <r>
          <rPr>
            <sz val="10"/>
            <rFont val="Arial"/>
            <family val="2"/>
          </rPr>
          <t xml:space="preserve">Un solo número con signo: positivo si entró dinero,
negativo si salió. Es lo que se usa para emparejar
los dos lados.</t>
        </r>
      </text>
    </comment>
    <comment ref="G5" authorId="0">
      <text>
        <r>
          <rPr>
            <sz val="10"/>
            <rFont val="Arial"/>
            <family val="2"/>
          </rPr>
          <t xml:space="preserve">Normalmente se deja vacía.
Cuando el Estado dice "Revisar", usted decide aquí qué es
ese movimiento y el formato respeta su decisión.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Éste es un renglón de ejemplo para que vea el formato.
Bórrelo y pegue sus movimientos encima.</t>
        </r>
      </text>
    </comment>
    <comment ref="D5" authorId="0">
      <text>
        <r>
          <rPr>
            <sz val="10"/>
            <rFont val="Arial"/>
            <family val="2"/>
          </rPr>
          <t xml:space="preserve">Lo que SALE de la cuenta.</t>
        </r>
      </text>
    </comment>
    <comment ref="E5" authorId="0">
      <text>
        <r>
          <rPr>
            <sz val="10"/>
            <rFont val="Arial"/>
            <family val="2"/>
          </rPr>
          <t xml:space="preserve">Lo que ENTRA a la cuenta.</t>
        </r>
      </text>
    </comment>
    <comment ref="F5" authorId="0">
      <text>
        <r>
          <rPr>
            <sz val="10"/>
            <rFont val="Arial"/>
            <family val="2"/>
          </rPr>
          <t xml:space="preserve">Un solo número con signo: positivo si entró dinero,
negativo si salió. Es lo que se usa para emparejar
los dos lados.</t>
        </r>
      </text>
    </comment>
    <comment ref="G5" authorId="0">
      <text>
        <r>
          <rPr>
            <sz val="10"/>
            <rFont val="Arial"/>
            <family val="2"/>
          </rPr>
          <t xml:space="preserve">Normalmente se deja vacía.
Cuando el Estado dice "Revisar", usted decide aquí qué es
ese movimiento y el formato respeta su decisión.</t>
        </r>
      </text>
    </comment>
  </commentList>
</comments>
</file>

<file path=xl/sharedStrings.xml><?xml version="1.0" encoding="utf-8"?>
<sst xmlns="http://schemas.openxmlformats.org/spreadsheetml/2006/main" count="100" uniqueCount="82">
  <si>
    <t xml:space="preserve">ROIBA SOLUTIONS</t>
  </si>
  <si>
    <t xml:space="preserve">Formato de conciliación bancaria</t>
  </si>
  <si>
    <t xml:space="preserve">Cruza el estado de cuenta contra su contabilidad y le dice qué falta por registrar.</t>
  </si>
  <si>
    <t xml:space="preserve">Cómo se usa</t>
  </si>
  <si>
    <t xml:space="preserve">Paso 1</t>
  </si>
  <si>
    <t xml:space="preserve">En la hoja Banco, pegue el estado de cuenta: fecha, concepto, referencia, cargo y abono.</t>
  </si>
  <si>
    <t xml:space="preserve">Paso 2</t>
  </si>
  <si>
    <t xml:space="preserve">En la hoja Contabilidad, pegue el auxiliar de esa misma cuenta y del mismo periodo.</t>
  </si>
  <si>
    <t xml:space="preserve">Paso 3</t>
  </si>
  <si>
    <t xml:space="preserve">Revise la columna Estado. Se llena sola conforme usted pega.</t>
  </si>
  <si>
    <t xml:space="preserve">Paso 4</t>
  </si>
  <si>
    <t xml:space="preserve">En la hoja Conciliación, capture los dos saldos finales. Queda lista para imprimir.</t>
  </si>
  <si>
    <t xml:space="preserve">Qué significa cada color de la columna Estado</t>
  </si>
  <si>
    <t xml:space="preserve">Conciliado</t>
  </si>
  <si>
    <t xml:space="preserve">Está en el banco y en la contabilidad. No hay nada que hacer.</t>
  </si>
  <si>
    <t xml:space="preserve">Falta registrar</t>
  </si>
  <si>
    <t xml:space="preserve">Está en el estado de cuenta y no en su contabilidad. Hay que capturarlo.</t>
  </si>
  <si>
    <t xml:space="preserve">No aparece en el banco</t>
  </si>
  <si>
    <t xml:space="preserve">Está registrado y el banco no lo refleja: cheque en circulación, depósito en tránsito, o un error.</t>
  </si>
  <si>
    <t xml:space="preserve">Revisar</t>
  </si>
  <si>
    <t xml:space="preserve">Hay varios movimientos del mismo importe en esas fechas. El formato no adivina: usted decide en la columna Ajuste.</t>
  </si>
  <si>
    <t xml:space="preserve">La columna Ajuste</t>
  </si>
  <si>
    <t xml:space="preserve">Normalmente vacía</t>
  </si>
  <si>
    <t xml:space="preserve">Solo se usa cuando el Estado dice «Revisar»: elija de la lista qué es ese movimiento y el formato respeta su decisión.</t>
  </si>
  <si>
    <t xml:space="preserve">Un ajuste, por si lo necesita</t>
  </si>
  <si>
    <t xml:space="preserve">Días de tolerancia en la fecha. Súbalo si su contabilidad se captura con retraso.</t>
  </si>
  <si>
    <t xml:space="preserve">Qué sí hace y qué no</t>
  </si>
  <si>
    <t xml:space="preserve">Sí</t>
  </si>
  <si>
    <t xml:space="preserve">Empareja por importe y por fecha, con la tolerancia que usted ponga.</t>
  </si>
  <si>
    <t xml:space="preserve">Separa lo que falta registrar de lo que está en libros y el banco no refleja.</t>
  </si>
  <si>
    <t xml:space="preserve">Arma el formato de conciliación con los dos saldos ajustados y la diferencia.</t>
  </si>
  <si>
    <t xml:space="preserve">Trabaja hasta con 500 movimientos por hoja.</t>
  </si>
  <si>
    <t xml:space="preserve">No</t>
  </si>
  <si>
    <t xml:space="preserve">No lee el PDF del banco: los movimientos se pegan a mano o se exportan en Excel.</t>
  </si>
  <si>
    <t xml:space="preserve">No decide a qué cuenta contable va cada movimiento ni arma la póliza.</t>
  </si>
  <si>
    <t xml:space="preserve">No adivina cuando hay dos movimientos del mismo importe: los marca y usted decide.</t>
  </si>
  <si>
    <t xml:space="preserve">Si este cruce lo hace todos los meses y en varias cuentas, en roibasolutions.com/roibamatch está la versión que lee el PDF del banco directo, concilia sola y arma las pólizas de lo que falta con sus propias cuentas contables, en el formato de carga de su sistema.
Este archivo es suyo y trabaja en su computadora: no manda nada a ningún lado.</t>
  </si>
  <si>
    <t xml:space="preserve">Roiba Solutions · Hermosillo, Sonora · roibasolutions.com · contacto@roibasolutions.com</t>
  </si>
  <si>
    <t xml:space="preserve">BANCO</t>
  </si>
  <si>
    <t xml:space="preserve">Pegue aquí los movimientos tal como vienen del estado de cuenta.</t>
  </si>
  <si>
    <t xml:space="preserve">Entradas</t>
  </si>
  <si>
    <t xml:space="preserve">Pegue solo de la columna Fecha a la de Abono. Importe y Estado se calculan solos; Ajuste se usa solo cuando el Estado dice «Revisar».</t>
  </si>
  <si>
    <t xml:space="preserve">Salidas</t>
  </si>
  <si>
    <t xml:space="preserve">Fecha</t>
  </si>
  <si>
    <t xml:space="preserve">Concepto</t>
  </si>
  <si>
    <t xml:space="preserve">Referencia</t>
  </si>
  <si>
    <t xml:space="preserve">Cargo</t>
  </si>
  <si>
    <t xml:space="preserve">Abono</t>
  </si>
  <si>
    <t xml:space="preserve">Importe</t>
  </si>
  <si>
    <t xml:space="preserve">Ajuste</t>
  </si>
  <si>
    <t xml:space="preserve">Estado</t>
  </si>
  <si>
    <t xml:space="preserve">SPEI RECIBIDO CLIENTE SA DE CV</t>
  </si>
  <si>
    <t xml:space="preserve">0039218010</t>
  </si>
  <si>
    <t xml:space="preserve">CONTABILIDAD</t>
  </si>
  <si>
    <t xml:space="preserve">Pegue aquí el auxiliar de esa misma cuenta, del mismo periodo.</t>
  </si>
  <si>
    <t xml:space="preserve">Póliza D-112 · Cobro cliente</t>
  </si>
  <si>
    <t xml:space="preserve">Conciliación bancaria</t>
  </si>
  <si>
    <t xml:space="preserve">Empresa</t>
  </si>
  <si>
    <t xml:space="preserve">Cuenta bancaria</t>
  </si>
  <si>
    <t xml:space="preserve">Periodo</t>
  </si>
  <si>
    <t xml:space="preserve">A · Partiendo del estado de cuenta</t>
  </si>
  <si>
    <t xml:space="preserve">Saldo final según el estado de cuenta</t>
  </si>
  <si>
    <t xml:space="preserve">Capture aquí el saldo que cierra el banco.</t>
  </si>
  <si>
    <t xml:space="preserve">(+) Depósitos en tránsito  ·  registrados y aún no reflejados</t>
  </si>
  <si>
    <t xml:space="preserve">Sale de la hoja Contabilidad.</t>
  </si>
  <si>
    <t xml:space="preserve">(−) Cheques y pagos en circulación</t>
  </si>
  <si>
    <t xml:space="preserve">Saldo ajustado  (A)</t>
  </si>
  <si>
    <t xml:space="preserve">B · Partiendo de la contabilidad</t>
  </si>
  <si>
    <t xml:space="preserve">Saldo final según contabilidad</t>
  </si>
  <si>
    <t xml:space="preserve">Capture aquí el saldo de la cuenta en su sistema.</t>
  </si>
  <si>
    <t xml:space="preserve">(+) Abonos del banco sin registrar</t>
  </si>
  <si>
    <t xml:space="preserve">Sale de la hoja Banco.</t>
  </si>
  <si>
    <t xml:space="preserve">(−) Cargos del banco sin registrar</t>
  </si>
  <si>
    <t xml:space="preserve">Comisiones, IVA, cheques cobrados, cargos que no se habían visto.</t>
  </si>
  <si>
    <t xml:space="preserve">Saldo ajustado  (B)</t>
  </si>
  <si>
    <t xml:space="preserve">Diferencia  (A − B)</t>
  </si>
  <si>
    <t xml:space="preserve">Partidas en conciliación</t>
  </si>
  <si>
    <t xml:space="preserve">Movimientos del banco sin registrar en contabilidad</t>
  </si>
  <si>
    <t xml:space="preserve">Movimientos registrados que el banco no refleja</t>
  </si>
  <si>
    <t xml:space="preserve">Movimientos marcados para revisar  ·  importes repetidos</t>
  </si>
  <si>
    <t xml:space="preserve">Movimientos ya conciliados</t>
  </si>
  <si>
    <t xml:space="preserve">Formato gratuito de Roiba Solutions · roibasolutions.com
Si lo repite cada mes y en varias cuentas, ROIBAMATCH lee el PDF del banco y arma las pólizas de lo que falta.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</si>
</sst>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(#,##0.00\);\-"/>
    <numFmt numFmtId="166" formatCode="dd/mm/yyyy"/>
    <numFmt numFmtId="167" formatCode="#,##0.00;\(#,##0.00\);0.00"/>
    <numFmt numFmtId="168" formatCode="#,##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D08C3E"/>
      <name val="Arial"/>
      <family val="0"/>
      <charset val="1"/>
    </font>
    <font>
      <b val="true"/>
      <sz val="17"/>
      <color rgb="FF1F2A37"/>
      <name val="Arial"/>
      <family val="0"/>
      <charset val="1"/>
    </font>
    <font>
      <sz val="10"/>
      <color rgb="FF5C6672"/>
      <name val="Arial"/>
      <family val="0"/>
      <charset val="1"/>
    </font>
    <font>
      <b val="true"/>
      <sz val="11"/>
      <color rgb="FFD08C3E"/>
      <name val="Arial"/>
      <family val="0"/>
      <charset val="1"/>
    </font>
    <font>
      <b val="true"/>
      <sz val="10"/>
      <color rgb="FF1F2A37"/>
      <name val="Arial"/>
      <family val="0"/>
      <charset val="1"/>
    </font>
    <font>
      <b val="true"/>
      <sz val="10"/>
      <color rgb="FF0E8A46"/>
      <name val="Arial"/>
      <family val="0"/>
      <charset val="1"/>
    </font>
    <font>
      <b val="true"/>
      <sz val="10"/>
      <color rgb="FFB0451C"/>
      <name val="Arial"/>
      <family val="0"/>
      <charset val="1"/>
    </font>
    <font>
      <b val="true"/>
      <sz val="10"/>
      <color rgb="FF8F7410"/>
      <name val="Arial"/>
      <family val="0"/>
      <charset val="1"/>
    </font>
    <font>
      <b val="true"/>
      <sz val="10"/>
      <color rgb="FF5C6672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10"/>
      <color rgb="FF1F2A37"/>
      <name val="Arial"/>
      <family val="0"/>
      <charset val="1"/>
    </font>
    <font>
      <sz val="8.5"/>
      <color rgb="FF5C6672"/>
      <name val="Arial"/>
      <family val="0"/>
      <charset val="1"/>
    </font>
    <font>
      <sz val="10"/>
      <name val="Arial"/>
      <family val="2"/>
    </font>
    <font>
      <b val="true"/>
      <sz val="14"/>
      <color rgb="FF1F2A37"/>
      <name val="Arial"/>
      <family val="0"/>
      <charset val="1"/>
    </font>
    <font>
      <sz val="9.5"/>
      <color rgb="FF5C6672"/>
      <name val="Arial"/>
      <family val="0"/>
      <charset val="1"/>
    </font>
    <font>
      <b val="true"/>
      <sz val="9"/>
      <color rgb="FF5C6672"/>
      <name val="Arial"/>
      <family val="0"/>
      <charset val="1"/>
    </font>
    <font>
      <i val="true"/>
      <sz val="9"/>
      <color rgb="FF5C667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C667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151C24"/>
      <name val="Arial"/>
      <family val="0"/>
      <charset val="1"/>
    </font>
    <font>
      <sz val="10"/>
      <color rgb="FF151C2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9"/>
      <color rgb="FF5C6672"/>
      <name val="Arial"/>
      <family val="0"/>
      <charset val="1"/>
    </font>
    <font>
      <b val="true"/>
      <sz val="11"/>
      <color rgb="FF1F2A37"/>
      <name val="Arial"/>
      <family val="0"/>
      <charset val="1"/>
    </font>
    <font>
      <b val="true"/>
      <sz val="12"/>
      <color rgb="FF1F2A37"/>
      <name val="Arial"/>
      <family val="0"/>
      <charset val="1"/>
    </font>
    <font>
      <b val="true"/>
      <sz val="13"/>
      <color rgb="FF151C24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E7F5EC"/>
        <bgColor rgb="FFF8FAFC"/>
      </patternFill>
    </fill>
    <fill>
      <patternFill patternType="solid">
        <fgColor rgb="FFFBEDE7"/>
        <bgColor rgb="FFFAF3DE"/>
      </patternFill>
    </fill>
    <fill>
      <patternFill patternType="solid">
        <fgColor rgb="FFFAF3DE"/>
        <bgColor rgb="FFFBEDE7"/>
      </patternFill>
    </fill>
    <fill>
      <patternFill patternType="solid">
        <fgColor rgb="FFFFF2CC"/>
        <bgColor rgb="FFFAF3DE"/>
      </patternFill>
    </fill>
    <fill>
      <patternFill patternType="solid">
        <fgColor rgb="FFFDFEFF"/>
        <bgColor rgb="FFFFFFFF"/>
      </patternFill>
    </fill>
    <fill>
      <patternFill patternType="solid">
        <fgColor rgb="FF1F2A37"/>
        <bgColor rgb="FF151C24"/>
      </patternFill>
    </fill>
    <fill>
      <patternFill patternType="solid">
        <fgColor rgb="FF5C6672"/>
        <bgColor rgb="FF808080"/>
      </patternFill>
    </fill>
    <fill>
      <patternFill patternType="solid">
        <fgColor rgb="FFF8FAFC"/>
        <bgColor rgb="FFFDFE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EE3EA"/>
      </left>
      <right style="thin">
        <color rgb="FFDEE3EA"/>
      </right>
      <top style="thin">
        <color rgb="FFDEE3EA"/>
      </top>
      <bottom style="thin">
        <color rgb="FFDEE3EA"/>
      </bottom>
      <diagonal/>
    </border>
    <border diagonalUp="false" diagonalDown="false">
      <left style="thin">
        <color rgb="FFDEE3EA"/>
      </left>
      <right/>
      <top style="thin">
        <color rgb="FFDEE3E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7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9" fillId="9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b val="1"/>
        <color rgb="FF0E8A46"/>
        <sz val="10"/>
      </font>
      <fill>
        <patternFill>
          <bgColor rgb="FFE7F5EC"/>
        </patternFill>
      </fill>
    </dxf>
    <dxf>
      <font>
        <name val="Arial"/>
        <charset val="1"/>
        <family val="0"/>
        <b val="1"/>
        <color rgb="FFB0451C"/>
        <sz val="10"/>
      </font>
      <fill>
        <patternFill>
          <bgColor rgb="FFFBEDE7"/>
        </patternFill>
      </fill>
    </dxf>
    <dxf>
      <font>
        <name val="Arial"/>
        <charset val="1"/>
        <family val="0"/>
        <b val="1"/>
        <color rgb="FF8F7410"/>
        <sz val="10"/>
      </font>
      <fill>
        <patternFill>
          <bgColor rgb="FFFAF3DE"/>
        </patternFill>
      </fill>
    </dxf>
    <dxf>
      <font>
        <name val="Arial"/>
        <charset val="1"/>
        <family val="0"/>
        <b val="1"/>
        <color rgb="FF0E8A46"/>
        <sz val="13"/>
      </font>
      <fill>
        <patternFill>
          <bgColor rgb="FFE7F5EC"/>
        </patternFill>
      </fill>
    </dxf>
    <dxf>
      <font>
        <name val="Arial"/>
        <charset val="1"/>
        <family val="0"/>
        <b val="1"/>
        <color rgb="FF8F7410"/>
        <sz val="13"/>
      </font>
      <fill>
        <patternFill>
          <bgColor rgb="FFFAF3DE"/>
        </patternFill>
      </fill>
    </dxf>
    <dxf>
      <font>
        <name val="Arial"/>
        <charset val="1"/>
        <family val="0"/>
        <b val="1"/>
        <color rgb="FFB0451C"/>
        <sz val="13"/>
      </font>
      <fill>
        <patternFill>
          <bgColor rgb="FFFBEDE7"/>
        </patternFill>
      </fill>
    </dxf>
    <dxf>
      <font>
        <name val="Arial"/>
        <charset val="1"/>
        <family val="0"/>
        <b val="1"/>
        <color rgb="FF0E8A46"/>
        <sz val="10"/>
      </font>
    </dxf>
    <dxf>
      <font>
        <name val="Arial"/>
        <charset val="1"/>
        <family val="0"/>
        <b val="1"/>
        <color rgb="FF8F7410"/>
        <sz val="10"/>
      </font>
    </dxf>
    <dxf>
      <font>
        <name val="Arial"/>
        <charset val="1"/>
        <family val="0"/>
        <b val="1"/>
        <color rgb="FFB0451C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F7410"/>
      <rgbColor rgb="FF800080"/>
      <rgbColor rgb="FF0E8A46"/>
      <rgbColor rgb="FFC0C0C0"/>
      <rgbColor rgb="FF808080"/>
      <rgbColor rgb="FF9999FF"/>
      <rgbColor rgb="FF993366"/>
      <rgbColor rgb="FFFFF2CC"/>
      <rgbColor rgb="FFE7F5EC"/>
      <rgbColor rgb="FF660066"/>
      <rgbColor rgb="FFFF8080"/>
      <rgbColor rgb="FF0066CC"/>
      <rgbColor rgb="FFDE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FBEDE7"/>
      <rgbColor rgb="FFFAF3DE"/>
      <rgbColor rgb="FF99CCFF"/>
      <rgbColor rgb="FFFF99CC"/>
      <rgbColor rgb="FFCC99FF"/>
      <rgbColor rgb="FFFDFEFF"/>
      <rgbColor rgb="FF3366FF"/>
      <rgbColor rgb="FF33CCCC"/>
      <rgbColor rgb="FF99CC00"/>
      <rgbColor rgb="FFFFCC00"/>
      <rgbColor rgb="FFD08C3E"/>
      <rgbColor rgb="FFFF6600"/>
      <rgbColor rgb="FF5C6672"/>
      <rgbColor rgb="FF969696"/>
      <rgbColor rgb="FF003366"/>
      <rgbColor rgb="FF339966"/>
      <rgbColor rgb="FF151C24"/>
      <rgbColor rgb="FF333300"/>
      <rgbColor rgb="FFB0451C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6"/>
  </cols>
  <sheetData>
    <row r="2" customFormat="false" ht="15" hidden="false" customHeight="false" outlineLevel="0" collapsed="false">
      <c r="B2" s="1" t="s">
        <v>0</v>
      </c>
    </row>
    <row r="3" customFormat="false" ht="25.5" hidden="false" customHeight="tru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9.5" hidden="false" customHeight="true" outlineLevel="0" collapsed="false">
      <c r="B6" s="4" t="s">
        <v>3</v>
      </c>
    </row>
    <row r="7" customFormat="false" ht="16.5" hidden="false" customHeight="true" outlineLevel="0" collapsed="false">
      <c r="B7" s="5" t="s">
        <v>4</v>
      </c>
      <c r="C7" s="6" t="s">
        <v>5</v>
      </c>
    </row>
    <row r="8" customFormat="false" ht="16.5" hidden="false" customHeight="true" outlineLevel="0" collapsed="false">
      <c r="B8" s="5" t="s">
        <v>6</v>
      </c>
      <c r="C8" s="6" t="s">
        <v>7</v>
      </c>
    </row>
    <row r="9" customFormat="false" ht="16.5" hidden="false" customHeight="true" outlineLevel="0" collapsed="false">
      <c r="B9" s="5" t="s">
        <v>8</v>
      </c>
      <c r="C9" s="6" t="s">
        <v>9</v>
      </c>
    </row>
    <row r="10" customFormat="false" ht="16.5" hidden="false" customHeight="true" outlineLevel="0" collapsed="false">
      <c r="B10" s="5" t="s">
        <v>10</v>
      </c>
      <c r="C10" s="6" t="s">
        <v>11</v>
      </c>
    </row>
    <row r="12" customFormat="false" ht="19.5" hidden="false" customHeight="true" outlineLevel="0" collapsed="false">
      <c r="B12" s="4" t="s">
        <v>12</v>
      </c>
    </row>
    <row r="13" customFormat="false" ht="16.5" hidden="false" customHeight="true" outlineLevel="0" collapsed="false">
      <c r="B13" s="7" t="s">
        <v>13</v>
      </c>
      <c r="C13" s="6" t="s">
        <v>14</v>
      </c>
    </row>
    <row r="14" customFormat="false" ht="16.5" hidden="false" customHeight="true" outlineLevel="0" collapsed="false">
      <c r="B14" s="8" t="s">
        <v>15</v>
      </c>
      <c r="C14" s="6" t="s">
        <v>16</v>
      </c>
    </row>
    <row r="15" customFormat="false" ht="16.5" hidden="false" customHeight="true" outlineLevel="0" collapsed="false">
      <c r="B15" s="8" t="s">
        <v>17</v>
      </c>
      <c r="C15" s="6" t="s">
        <v>18</v>
      </c>
    </row>
    <row r="16" customFormat="false" ht="16.5" hidden="false" customHeight="true" outlineLevel="0" collapsed="false">
      <c r="B16" s="9" t="s">
        <v>19</v>
      </c>
      <c r="C16" s="6" t="s">
        <v>20</v>
      </c>
    </row>
    <row r="18" customFormat="false" ht="19.5" hidden="false" customHeight="true" outlineLevel="0" collapsed="false">
      <c r="B18" s="4" t="s">
        <v>21</v>
      </c>
    </row>
    <row r="19" customFormat="false" ht="16.5" hidden="false" customHeight="true" outlineLevel="0" collapsed="false">
      <c r="B19" s="10" t="s">
        <v>22</v>
      </c>
      <c r="C19" s="6" t="s">
        <v>23</v>
      </c>
    </row>
    <row r="21" customFormat="false" ht="19.5" hidden="false" customHeight="true" outlineLevel="0" collapsed="false">
      <c r="B21" s="4" t="s">
        <v>24</v>
      </c>
    </row>
    <row r="22" customFormat="false" ht="18" hidden="false" customHeight="true" outlineLevel="0" collapsed="false">
      <c r="B22" s="11" t="n">
        <v>5</v>
      </c>
      <c r="C22" s="3" t="s">
        <v>25</v>
      </c>
    </row>
    <row r="24" customFormat="false" ht="19.5" hidden="false" customHeight="true" outlineLevel="0" collapsed="false">
      <c r="B24" s="4" t="s">
        <v>26</v>
      </c>
    </row>
    <row r="25" customFormat="false" ht="16.5" hidden="false" customHeight="true" outlineLevel="0" collapsed="false">
      <c r="B25" s="12" t="s">
        <v>27</v>
      </c>
      <c r="C25" s="6" t="s">
        <v>28</v>
      </c>
    </row>
    <row r="26" customFormat="false" ht="16.5" hidden="false" customHeight="true" outlineLevel="0" collapsed="false">
      <c r="B26" s="12" t="s">
        <v>27</v>
      </c>
      <c r="C26" s="6" t="s">
        <v>29</v>
      </c>
    </row>
    <row r="27" customFormat="false" ht="16.5" hidden="false" customHeight="true" outlineLevel="0" collapsed="false">
      <c r="B27" s="12" t="s">
        <v>27</v>
      </c>
      <c r="C27" s="6" t="s">
        <v>30</v>
      </c>
    </row>
    <row r="28" customFormat="false" ht="16.5" hidden="false" customHeight="true" outlineLevel="0" collapsed="false">
      <c r="B28" s="12" t="s">
        <v>27</v>
      </c>
      <c r="C28" s="6" t="s">
        <v>31</v>
      </c>
    </row>
    <row r="29" customFormat="false" ht="16.5" hidden="false" customHeight="true" outlineLevel="0" collapsed="false">
      <c r="B29" s="10" t="s">
        <v>32</v>
      </c>
      <c r="C29" s="6" t="s">
        <v>33</v>
      </c>
    </row>
    <row r="30" customFormat="false" ht="16.5" hidden="false" customHeight="true" outlineLevel="0" collapsed="false">
      <c r="B30" s="10" t="s">
        <v>32</v>
      </c>
      <c r="C30" s="6" t="s">
        <v>34</v>
      </c>
    </row>
    <row r="31" customFormat="false" ht="16.5" hidden="false" customHeight="true" outlineLevel="0" collapsed="false">
      <c r="B31" s="10" t="s">
        <v>32</v>
      </c>
      <c r="C31" s="6" t="s">
        <v>35</v>
      </c>
    </row>
    <row r="33" customFormat="false" ht="27.75" hidden="false" customHeight="true" outlineLevel="0" collapsed="false">
      <c r="B33" s="13" t="s">
        <v>36</v>
      </c>
      <c r="C33" s="13"/>
    </row>
    <row r="34" customFormat="false" ht="15" hidden="false" customHeight="false" outlineLevel="0" collapsed="false">
      <c r="B34" s="13"/>
      <c r="C34" s="13"/>
    </row>
    <row r="35" customFormat="false" ht="15" hidden="false" customHeight="false" outlineLevel="0" collapsed="false">
      <c r="B35" s="13"/>
      <c r="C35" s="13"/>
    </row>
    <row r="36" customFormat="false" ht="15" hidden="false" customHeight="false" outlineLevel="0" collapsed="false">
      <c r="B36" s="13"/>
      <c r="C36" s="13"/>
    </row>
    <row r="38" customFormat="false" ht="15" hidden="false" customHeight="false" outlineLevel="0" collapsed="false">
      <c r="B38" s="14" t="s">
        <v>37</v>
      </c>
    </row>
  </sheetData>
  <mergeCells count="1">
    <mergeCell ref="B33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0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20"/>
    <col collapsed="false" customWidth="true" hidden="false" outlineLevel="0" max="8" min="8" style="0" width="24"/>
  </cols>
  <sheetData>
    <row r="1" customFormat="false" ht="17.35" hidden="false" customHeight="false" outlineLevel="0" collapsed="false">
      <c r="A1" s="15" t="s">
        <v>38</v>
      </c>
    </row>
    <row r="2" customFormat="false" ht="15" hidden="false" customHeight="false" outlineLevel="0" collapsed="false">
      <c r="A2" s="16" t="s">
        <v>39</v>
      </c>
      <c r="G2" s="17" t="s">
        <v>40</v>
      </c>
      <c r="H2" s="18" t="n">
        <f aca="false">SUMIF($F$6:$F$505,"&gt;0")</f>
        <v>16000</v>
      </c>
    </row>
    <row r="3" customFormat="false" ht="15" hidden="false" customHeight="false" outlineLevel="0" collapsed="false">
      <c r="A3" s="19" t="s">
        <v>41</v>
      </c>
      <c r="G3" s="17" t="s">
        <v>42</v>
      </c>
      <c r="H3" s="18" t="n">
        <f aca="false">-SUMIF($F$6:$F$505,"&lt;0")</f>
        <v>-0</v>
      </c>
    </row>
    <row r="5" customFormat="false" ht="19.5" hidden="false" customHeight="true" outlineLevel="0" collapsed="false">
      <c r="A5" s="20" t="s">
        <v>43</v>
      </c>
      <c r="B5" s="20" t="s">
        <v>44</v>
      </c>
      <c r="C5" s="20" t="s">
        <v>45</v>
      </c>
      <c r="D5" s="20" t="s">
        <v>46</v>
      </c>
      <c r="E5" s="20" t="s">
        <v>47</v>
      </c>
      <c r="F5" s="21" t="s">
        <v>48</v>
      </c>
      <c r="G5" s="21" t="s">
        <v>49</v>
      </c>
      <c r="H5" s="21" t="s">
        <v>50</v>
      </c>
    </row>
    <row r="6" customFormat="false" ht="15" hidden="false" customHeight="false" outlineLevel="0" collapsed="false">
      <c r="A6" s="22" t="n">
        <v>46129</v>
      </c>
      <c r="B6" s="23" t="s">
        <v>51</v>
      </c>
      <c r="C6" s="23" t="s">
        <v>52</v>
      </c>
      <c r="D6" s="24"/>
      <c r="E6" s="24" t="n">
        <v>16000</v>
      </c>
      <c r="F6" s="25" t="n">
        <f aca="false">IF(AND($D6="",$E6=""),"",$E6-$D6)</f>
        <v>16000</v>
      </c>
      <c r="G6" s="26"/>
      <c r="H6" s="27" t="str">
        <f aca="false">IF($F6="","",IF($G6&lt;&gt;"",$G6,IF(COUNTIFS(Contabilidad!$F$6:$F$505,$F6,Contabilidad!$A$6:$A$505,"&gt;="&amp;$A6-Instrucciones!$B$22,Contabilidad!$A$6:$A$505,"&lt;="&amp;$A6+Instrucciones!$B$22)=0,"Falta registrar",IF(COUNTIF($F$6:$F$505,$F6)&lt;=COUNTIF(Contabilidad!$F$6:$F$505,$F6),"Conciliado","Revisar"))))</f>
        <v>Conciliado</v>
      </c>
    </row>
    <row r="7" customFormat="false" ht="15" hidden="false" customHeight="false" outlineLevel="0" collapsed="false">
      <c r="A7" s="28"/>
      <c r="B7" s="29"/>
      <c r="C7" s="29"/>
      <c r="D7" s="30"/>
      <c r="E7" s="30"/>
      <c r="F7" s="25" t="str">
        <f aca="false">IF(AND($D7="",$E7=""),"",$E7-$D7)</f>
        <v/>
      </c>
      <c r="G7" s="26"/>
      <c r="H7" s="27" t="str">
        <f aca="false">IF($F7="","",IF($G7&lt;&gt;"",$G7,IF(COUNTIFS(Contabilidad!$F$6:$F$505,$F7,Contabilidad!$A$6:$A$505,"&gt;="&amp;$A7-Instrucciones!$B$22,Contabilidad!$A$6:$A$505,"&lt;="&amp;$A7+Instrucciones!$B$22)=0,"Falta registrar",IF(COUNTIF($F$6:$F$505,$F7)&lt;=COUNTIF(Contabilidad!$F$6:$F$505,$F7),"Conciliado","Revisar"))))</f>
        <v/>
      </c>
    </row>
    <row r="8" customFormat="false" ht="15" hidden="false" customHeight="false" outlineLevel="0" collapsed="false">
      <c r="A8" s="28"/>
      <c r="B8" s="29"/>
      <c r="C8" s="29"/>
      <c r="D8" s="30"/>
      <c r="E8" s="30"/>
      <c r="F8" s="25" t="str">
        <f aca="false">IF(AND($D8="",$E8=""),"",$E8-$D8)</f>
        <v/>
      </c>
      <c r="G8" s="26"/>
      <c r="H8" s="27" t="str">
        <f aca="false">IF($F8="","",IF($G8&lt;&gt;"",$G8,IF(COUNTIFS(Contabilidad!$F$6:$F$505,$F8,Contabilidad!$A$6:$A$505,"&gt;="&amp;$A8-Instrucciones!$B$22,Contabilidad!$A$6:$A$505,"&lt;="&amp;$A8+Instrucciones!$B$22)=0,"Falta registrar",IF(COUNTIF($F$6:$F$505,$F8)&lt;=COUNTIF(Contabilidad!$F$6:$F$505,$F8),"Conciliado","Revisar"))))</f>
        <v/>
      </c>
    </row>
    <row r="9" customFormat="false" ht="15" hidden="false" customHeight="false" outlineLevel="0" collapsed="false">
      <c r="A9" s="28"/>
      <c r="B9" s="29"/>
      <c r="C9" s="29"/>
      <c r="D9" s="30"/>
      <c r="E9" s="30"/>
      <c r="F9" s="25" t="str">
        <f aca="false">IF(AND($D9="",$E9=""),"",$E9-$D9)</f>
        <v/>
      </c>
      <c r="G9" s="26"/>
      <c r="H9" s="27" t="str">
        <f aca="false">IF($F9="","",IF($G9&lt;&gt;"",$G9,IF(COUNTIFS(Contabilidad!$F$6:$F$505,$F9,Contabilidad!$A$6:$A$505,"&gt;="&amp;$A9-Instrucciones!$B$22,Contabilidad!$A$6:$A$505,"&lt;="&amp;$A9+Instrucciones!$B$22)=0,"Falta registrar",IF(COUNTIF($F$6:$F$505,$F9)&lt;=COUNTIF(Contabilidad!$F$6:$F$505,$F9),"Conciliado","Revisar"))))</f>
        <v/>
      </c>
    </row>
    <row r="10" customFormat="false" ht="15" hidden="false" customHeight="false" outlineLevel="0" collapsed="false">
      <c r="A10" s="28"/>
      <c r="B10" s="29"/>
      <c r="C10" s="29"/>
      <c r="D10" s="30"/>
      <c r="E10" s="30"/>
      <c r="F10" s="25" t="str">
        <f aca="false">IF(AND($D10="",$E10=""),"",$E10-$D10)</f>
        <v/>
      </c>
      <c r="G10" s="26"/>
      <c r="H10" s="27" t="str">
        <f aca="false">IF($F10="","",IF($G10&lt;&gt;"",$G10,IF(COUNTIFS(Contabilidad!$F$6:$F$505,$F10,Contabilidad!$A$6:$A$505,"&gt;="&amp;$A10-Instrucciones!$B$22,Contabilidad!$A$6:$A$505,"&lt;="&amp;$A10+Instrucciones!$B$22)=0,"Falta registrar",IF(COUNTIF($F$6:$F$505,$F10)&lt;=COUNTIF(Contabilidad!$F$6:$F$505,$F10),"Conciliado","Revisar"))))</f>
        <v/>
      </c>
    </row>
    <row r="11" customFormat="false" ht="15" hidden="false" customHeight="false" outlineLevel="0" collapsed="false">
      <c r="A11" s="28"/>
      <c r="B11" s="29"/>
      <c r="C11" s="29"/>
      <c r="D11" s="30"/>
      <c r="E11" s="30"/>
      <c r="F11" s="25" t="str">
        <f aca="false">IF(AND($D11="",$E11=""),"",$E11-$D11)</f>
        <v/>
      </c>
      <c r="G11" s="26"/>
      <c r="H11" s="27" t="str">
        <f aca="false">IF($F11="","",IF($G11&lt;&gt;"",$G11,IF(COUNTIFS(Contabilidad!$F$6:$F$505,$F11,Contabilidad!$A$6:$A$505,"&gt;="&amp;$A11-Instrucciones!$B$22,Contabilidad!$A$6:$A$505,"&lt;="&amp;$A11+Instrucciones!$B$22)=0,"Falta registrar",IF(COUNTIF($F$6:$F$505,$F11)&lt;=COUNTIF(Contabilidad!$F$6:$F$505,$F11),"Conciliado","Revisar"))))</f>
        <v/>
      </c>
    </row>
    <row r="12" customFormat="false" ht="15" hidden="false" customHeight="false" outlineLevel="0" collapsed="false">
      <c r="A12" s="28"/>
      <c r="B12" s="29"/>
      <c r="C12" s="29"/>
      <c r="D12" s="30"/>
      <c r="E12" s="30"/>
      <c r="F12" s="25" t="str">
        <f aca="false">IF(AND($D12="",$E12=""),"",$E12-$D12)</f>
        <v/>
      </c>
      <c r="G12" s="26"/>
      <c r="H12" s="27" t="str">
        <f aca="false">IF($F12="","",IF($G12&lt;&gt;"",$G12,IF(COUNTIFS(Contabilidad!$F$6:$F$505,$F12,Contabilidad!$A$6:$A$505,"&gt;="&amp;$A12-Instrucciones!$B$22,Contabilidad!$A$6:$A$505,"&lt;="&amp;$A12+Instrucciones!$B$22)=0,"Falta registrar",IF(COUNTIF($F$6:$F$505,$F12)&lt;=COUNTIF(Contabilidad!$F$6:$F$505,$F12),"Conciliado","Revisar"))))</f>
        <v/>
      </c>
    </row>
    <row r="13" customFormat="false" ht="15" hidden="false" customHeight="false" outlineLevel="0" collapsed="false">
      <c r="A13" s="28"/>
      <c r="B13" s="29"/>
      <c r="C13" s="29"/>
      <c r="D13" s="30"/>
      <c r="E13" s="30"/>
      <c r="F13" s="25" t="str">
        <f aca="false">IF(AND($D13="",$E13=""),"",$E13-$D13)</f>
        <v/>
      </c>
      <c r="G13" s="26"/>
      <c r="H13" s="27" t="str">
        <f aca="false">IF($F13="","",IF($G13&lt;&gt;"",$G13,IF(COUNTIFS(Contabilidad!$F$6:$F$505,$F13,Contabilidad!$A$6:$A$505,"&gt;="&amp;$A13-Instrucciones!$B$22,Contabilidad!$A$6:$A$505,"&lt;="&amp;$A13+Instrucciones!$B$22)=0,"Falta registrar",IF(COUNTIF($F$6:$F$505,$F13)&lt;=COUNTIF(Contabilidad!$F$6:$F$505,$F13),"Conciliado","Revisar"))))</f>
        <v/>
      </c>
    </row>
    <row r="14" customFormat="false" ht="15" hidden="false" customHeight="false" outlineLevel="0" collapsed="false">
      <c r="A14" s="28"/>
      <c r="B14" s="29"/>
      <c r="C14" s="29"/>
      <c r="D14" s="30"/>
      <c r="E14" s="30"/>
      <c r="F14" s="25" t="str">
        <f aca="false">IF(AND($D14="",$E14=""),"",$E14-$D14)</f>
        <v/>
      </c>
      <c r="G14" s="26"/>
      <c r="H14" s="27" t="str">
        <f aca="false">IF($F14="","",IF($G14&lt;&gt;"",$G14,IF(COUNTIFS(Contabilidad!$F$6:$F$505,$F14,Contabilidad!$A$6:$A$505,"&gt;="&amp;$A14-Instrucciones!$B$22,Contabilidad!$A$6:$A$505,"&lt;="&amp;$A14+Instrucciones!$B$22)=0,"Falta registrar",IF(COUNTIF($F$6:$F$505,$F14)&lt;=COUNTIF(Contabilidad!$F$6:$F$505,$F14),"Conciliado","Revisar"))))</f>
        <v/>
      </c>
    </row>
    <row r="15" customFormat="false" ht="15" hidden="false" customHeight="false" outlineLevel="0" collapsed="false">
      <c r="A15" s="28"/>
      <c r="B15" s="29"/>
      <c r="C15" s="29"/>
      <c r="D15" s="30"/>
      <c r="E15" s="30"/>
      <c r="F15" s="25" t="str">
        <f aca="false">IF(AND($D15="",$E15=""),"",$E15-$D15)</f>
        <v/>
      </c>
      <c r="G15" s="26"/>
      <c r="H15" s="27" t="str">
        <f aca="false">IF($F15="","",IF($G15&lt;&gt;"",$G15,IF(COUNTIFS(Contabilidad!$F$6:$F$505,$F15,Contabilidad!$A$6:$A$505,"&gt;="&amp;$A15-Instrucciones!$B$22,Contabilidad!$A$6:$A$505,"&lt;="&amp;$A15+Instrucciones!$B$22)=0,"Falta registrar",IF(COUNTIF($F$6:$F$505,$F15)&lt;=COUNTIF(Contabilidad!$F$6:$F$505,$F15),"Conciliado","Revisar"))))</f>
        <v/>
      </c>
    </row>
    <row r="16" customFormat="false" ht="15" hidden="false" customHeight="false" outlineLevel="0" collapsed="false">
      <c r="A16" s="28"/>
      <c r="B16" s="29"/>
      <c r="C16" s="29"/>
      <c r="D16" s="30"/>
      <c r="E16" s="30"/>
      <c r="F16" s="25" t="str">
        <f aca="false">IF(AND($D16="",$E16=""),"",$E16-$D16)</f>
        <v/>
      </c>
      <c r="G16" s="26"/>
      <c r="H16" s="27" t="str">
        <f aca="false">IF($F16="","",IF($G16&lt;&gt;"",$G16,IF(COUNTIFS(Contabilidad!$F$6:$F$505,$F16,Contabilidad!$A$6:$A$505,"&gt;="&amp;$A16-Instrucciones!$B$22,Contabilidad!$A$6:$A$505,"&lt;="&amp;$A16+Instrucciones!$B$22)=0,"Falta registrar",IF(COUNTIF($F$6:$F$505,$F16)&lt;=COUNTIF(Contabilidad!$F$6:$F$505,$F16),"Conciliado","Revisar"))))</f>
        <v/>
      </c>
    </row>
    <row r="17" customFormat="false" ht="15" hidden="false" customHeight="false" outlineLevel="0" collapsed="false">
      <c r="A17" s="28"/>
      <c r="B17" s="29"/>
      <c r="C17" s="29"/>
      <c r="D17" s="30"/>
      <c r="E17" s="30"/>
      <c r="F17" s="25" t="str">
        <f aca="false">IF(AND($D17="",$E17=""),"",$E17-$D17)</f>
        <v/>
      </c>
      <c r="G17" s="26"/>
      <c r="H17" s="27" t="str">
        <f aca="false">IF($F17="","",IF($G17&lt;&gt;"",$G17,IF(COUNTIFS(Contabilidad!$F$6:$F$505,$F17,Contabilidad!$A$6:$A$505,"&gt;="&amp;$A17-Instrucciones!$B$22,Contabilidad!$A$6:$A$505,"&lt;="&amp;$A17+Instrucciones!$B$22)=0,"Falta registrar",IF(COUNTIF($F$6:$F$505,$F17)&lt;=COUNTIF(Contabilidad!$F$6:$F$505,$F17),"Conciliado","Revisar"))))</f>
        <v/>
      </c>
    </row>
    <row r="18" customFormat="false" ht="15" hidden="false" customHeight="false" outlineLevel="0" collapsed="false">
      <c r="A18" s="28"/>
      <c r="B18" s="29"/>
      <c r="C18" s="29"/>
      <c r="D18" s="30"/>
      <c r="E18" s="30"/>
      <c r="F18" s="25" t="str">
        <f aca="false">IF(AND($D18="",$E18=""),"",$E18-$D18)</f>
        <v/>
      </c>
      <c r="G18" s="26"/>
      <c r="H18" s="27" t="str">
        <f aca="false">IF($F18="","",IF($G18&lt;&gt;"",$G18,IF(COUNTIFS(Contabilidad!$F$6:$F$505,$F18,Contabilidad!$A$6:$A$505,"&gt;="&amp;$A18-Instrucciones!$B$22,Contabilidad!$A$6:$A$505,"&lt;="&amp;$A18+Instrucciones!$B$22)=0,"Falta registrar",IF(COUNTIF($F$6:$F$505,$F18)&lt;=COUNTIF(Contabilidad!$F$6:$F$505,$F18),"Conciliado","Revisar"))))</f>
        <v/>
      </c>
    </row>
    <row r="19" customFormat="false" ht="15" hidden="false" customHeight="false" outlineLevel="0" collapsed="false">
      <c r="A19" s="28"/>
      <c r="B19" s="29"/>
      <c r="C19" s="29"/>
      <c r="D19" s="30"/>
      <c r="E19" s="30"/>
      <c r="F19" s="25" t="str">
        <f aca="false">IF(AND($D19="",$E19=""),"",$E19-$D19)</f>
        <v/>
      </c>
      <c r="G19" s="26"/>
      <c r="H19" s="27" t="str">
        <f aca="false">IF($F19="","",IF($G19&lt;&gt;"",$G19,IF(COUNTIFS(Contabilidad!$F$6:$F$505,$F19,Contabilidad!$A$6:$A$505,"&gt;="&amp;$A19-Instrucciones!$B$22,Contabilidad!$A$6:$A$505,"&lt;="&amp;$A19+Instrucciones!$B$22)=0,"Falta registrar",IF(COUNTIF($F$6:$F$505,$F19)&lt;=COUNTIF(Contabilidad!$F$6:$F$505,$F19),"Conciliado","Revisar"))))</f>
        <v/>
      </c>
    </row>
    <row r="20" customFormat="false" ht="15" hidden="false" customHeight="false" outlineLevel="0" collapsed="false">
      <c r="A20" s="28"/>
      <c r="B20" s="29"/>
      <c r="C20" s="29"/>
      <c r="D20" s="30"/>
      <c r="E20" s="30"/>
      <c r="F20" s="25" t="str">
        <f aca="false">IF(AND($D20="",$E20=""),"",$E20-$D20)</f>
        <v/>
      </c>
      <c r="G20" s="26"/>
      <c r="H20" s="27" t="str">
        <f aca="false">IF($F20="","",IF($G20&lt;&gt;"",$G20,IF(COUNTIFS(Contabilidad!$F$6:$F$505,$F20,Contabilidad!$A$6:$A$505,"&gt;="&amp;$A20-Instrucciones!$B$22,Contabilidad!$A$6:$A$505,"&lt;="&amp;$A20+Instrucciones!$B$22)=0,"Falta registrar",IF(COUNTIF($F$6:$F$505,$F20)&lt;=COUNTIF(Contabilidad!$F$6:$F$505,$F20),"Conciliado","Revisar"))))</f>
        <v/>
      </c>
    </row>
    <row r="21" customFormat="false" ht="15" hidden="false" customHeight="false" outlineLevel="0" collapsed="false">
      <c r="A21" s="28"/>
      <c r="B21" s="29"/>
      <c r="C21" s="29"/>
      <c r="D21" s="30"/>
      <c r="E21" s="30"/>
      <c r="F21" s="25" t="str">
        <f aca="false">IF(AND($D21="",$E21=""),"",$E21-$D21)</f>
        <v/>
      </c>
      <c r="G21" s="26"/>
      <c r="H21" s="27" t="str">
        <f aca="false">IF($F21="","",IF($G21&lt;&gt;"",$G21,IF(COUNTIFS(Contabilidad!$F$6:$F$505,$F21,Contabilidad!$A$6:$A$505,"&gt;="&amp;$A21-Instrucciones!$B$22,Contabilidad!$A$6:$A$505,"&lt;="&amp;$A21+Instrucciones!$B$22)=0,"Falta registrar",IF(COUNTIF($F$6:$F$505,$F21)&lt;=COUNTIF(Contabilidad!$F$6:$F$505,$F21),"Conciliado","Revisar"))))</f>
        <v/>
      </c>
    </row>
    <row r="22" customFormat="false" ht="15" hidden="false" customHeight="false" outlineLevel="0" collapsed="false">
      <c r="A22" s="28"/>
      <c r="B22" s="29"/>
      <c r="C22" s="29"/>
      <c r="D22" s="30"/>
      <c r="E22" s="30"/>
      <c r="F22" s="25" t="str">
        <f aca="false">IF(AND($D22="",$E22=""),"",$E22-$D22)</f>
        <v/>
      </c>
      <c r="G22" s="26"/>
      <c r="H22" s="27" t="str">
        <f aca="false">IF($F22="","",IF($G22&lt;&gt;"",$G22,IF(COUNTIFS(Contabilidad!$F$6:$F$505,$F22,Contabilidad!$A$6:$A$505,"&gt;="&amp;$A22-Instrucciones!$B$22,Contabilidad!$A$6:$A$505,"&lt;="&amp;$A22+Instrucciones!$B$22)=0,"Falta registrar",IF(COUNTIF($F$6:$F$505,$F22)&lt;=COUNTIF(Contabilidad!$F$6:$F$505,$F22),"Conciliado","Revisar"))))</f>
        <v/>
      </c>
    </row>
    <row r="23" customFormat="false" ht="15" hidden="false" customHeight="false" outlineLevel="0" collapsed="false">
      <c r="A23" s="28"/>
      <c r="B23" s="29"/>
      <c r="C23" s="29"/>
      <c r="D23" s="30"/>
      <c r="E23" s="30"/>
      <c r="F23" s="25" t="str">
        <f aca="false">IF(AND($D23="",$E23=""),"",$E23-$D23)</f>
        <v/>
      </c>
      <c r="G23" s="26"/>
      <c r="H23" s="27" t="str">
        <f aca="false">IF($F23="","",IF($G23&lt;&gt;"",$G23,IF(COUNTIFS(Contabilidad!$F$6:$F$505,$F23,Contabilidad!$A$6:$A$505,"&gt;="&amp;$A23-Instrucciones!$B$22,Contabilidad!$A$6:$A$505,"&lt;="&amp;$A23+Instrucciones!$B$22)=0,"Falta registrar",IF(COUNTIF($F$6:$F$505,$F23)&lt;=COUNTIF(Contabilidad!$F$6:$F$505,$F23),"Conciliado","Revisar"))))</f>
        <v/>
      </c>
    </row>
    <row r="24" customFormat="false" ht="15" hidden="false" customHeight="false" outlineLevel="0" collapsed="false">
      <c r="A24" s="28"/>
      <c r="B24" s="29"/>
      <c r="C24" s="29"/>
      <c r="D24" s="30"/>
      <c r="E24" s="30"/>
      <c r="F24" s="25" t="str">
        <f aca="false">IF(AND($D24="",$E24=""),"",$E24-$D24)</f>
        <v/>
      </c>
      <c r="G24" s="26"/>
      <c r="H24" s="27" t="str">
        <f aca="false">IF($F24="","",IF($G24&lt;&gt;"",$G24,IF(COUNTIFS(Contabilidad!$F$6:$F$505,$F24,Contabilidad!$A$6:$A$505,"&gt;="&amp;$A24-Instrucciones!$B$22,Contabilidad!$A$6:$A$505,"&lt;="&amp;$A24+Instrucciones!$B$22)=0,"Falta registrar",IF(COUNTIF($F$6:$F$505,$F24)&lt;=COUNTIF(Contabilidad!$F$6:$F$505,$F24),"Conciliado","Revisar"))))</f>
        <v/>
      </c>
    </row>
    <row r="25" customFormat="false" ht="15" hidden="false" customHeight="false" outlineLevel="0" collapsed="false">
      <c r="A25" s="28"/>
      <c r="B25" s="29"/>
      <c r="C25" s="29"/>
      <c r="D25" s="30"/>
      <c r="E25" s="30"/>
      <c r="F25" s="25" t="str">
        <f aca="false">IF(AND($D25="",$E25=""),"",$E25-$D25)</f>
        <v/>
      </c>
      <c r="G25" s="26"/>
      <c r="H25" s="27" t="str">
        <f aca="false">IF($F25="","",IF($G25&lt;&gt;"",$G25,IF(COUNTIFS(Contabilidad!$F$6:$F$505,$F25,Contabilidad!$A$6:$A$505,"&gt;="&amp;$A25-Instrucciones!$B$22,Contabilidad!$A$6:$A$505,"&lt;="&amp;$A25+Instrucciones!$B$22)=0,"Falta registrar",IF(COUNTIF($F$6:$F$505,$F25)&lt;=COUNTIF(Contabilidad!$F$6:$F$505,$F25),"Conciliado","Revisar"))))</f>
        <v/>
      </c>
    </row>
    <row r="26" customFormat="false" ht="15" hidden="false" customHeight="false" outlineLevel="0" collapsed="false">
      <c r="A26" s="28"/>
      <c r="B26" s="29"/>
      <c r="C26" s="29"/>
      <c r="D26" s="30"/>
      <c r="E26" s="30"/>
      <c r="F26" s="25" t="str">
        <f aca="false">IF(AND($D26="",$E26=""),"",$E26-$D26)</f>
        <v/>
      </c>
      <c r="G26" s="26"/>
      <c r="H26" s="27" t="str">
        <f aca="false">IF($F26="","",IF($G26&lt;&gt;"",$G26,IF(COUNTIFS(Contabilidad!$F$6:$F$505,$F26,Contabilidad!$A$6:$A$505,"&gt;="&amp;$A26-Instrucciones!$B$22,Contabilidad!$A$6:$A$505,"&lt;="&amp;$A26+Instrucciones!$B$22)=0,"Falta registrar",IF(COUNTIF($F$6:$F$505,$F26)&lt;=COUNTIF(Contabilidad!$F$6:$F$505,$F26),"Conciliado","Revisar"))))</f>
        <v/>
      </c>
    </row>
    <row r="27" customFormat="false" ht="15" hidden="false" customHeight="false" outlineLevel="0" collapsed="false">
      <c r="A27" s="28"/>
      <c r="B27" s="29"/>
      <c r="C27" s="29"/>
      <c r="D27" s="30"/>
      <c r="E27" s="30"/>
      <c r="F27" s="25" t="str">
        <f aca="false">IF(AND($D27="",$E27=""),"",$E27-$D27)</f>
        <v/>
      </c>
      <c r="G27" s="26"/>
      <c r="H27" s="27" t="str">
        <f aca="false">IF($F27="","",IF($G27&lt;&gt;"",$G27,IF(COUNTIFS(Contabilidad!$F$6:$F$505,$F27,Contabilidad!$A$6:$A$505,"&gt;="&amp;$A27-Instrucciones!$B$22,Contabilidad!$A$6:$A$505,"&lt;="&amp;$A27+Instrucciones!$B$22)=0,"Falta registrar",IF(COUNTIF($F$6:$F$505,$F27)&lt;=COUNTIF(Contabilidad!$F$6:$F$505,$F27),"Conciliado","Revisar"))))</f>
        <v/>
      </c>
    </row>
    <row r="28" customFormat="false" ht="15" hidden="false" customHeight="false" outlineLevel="0" collapsed="false">
      <c r="A28" s="28"/>
      <c r="B28" s="29"/>
      <c r="C28" s="29"/>
      <c r="D28" s="30"/>
      <c r="E28" s="30"/>
      <c r="F28" s="25" t="str">
        <f aca="false">IF(AND($D28="",$E28=""),"",$E28-$D28)</f>
        <v/>
      </c>
      <c r="G28" s="26"/>
      <c r="H28" s="27" t="str">
        <f aca="false">IF($F28="","",IF($G28&lt;&gt;"",$G28,IF(COUNTIFS(Contabilidad!$F$6:$F$505,$F28,Contabilidad!$A$6:$A$505,"&gt;="&amp;$A28-Instrucciones!$B$22,Contabilidad!$A$6:$A$505,"&lt;="&amp;$A28+Instrucciones!$B$22)=0,"Falta registrar",IF(COUNTIF($F$6:$F$505,$F28)&lt;=COUNTIF(Contabilidad!$F$6:$F$505,$F28),"Conciliado","Revisar"))))</f>
        <v/>
      </c>
    </row>
    <row r="29" customFormat="false" ht="15" hidden="false" customHeight="false" outlineLevel="0" collapsed="false">
      <c r="A29" s="28"/>
      <c r="B29" s="29"/>
      <c r="C29" s="29"/>
      <c r="D29" s="30"/>
      <c r="E29" s="30"/>
      <c r="F29" s="25" t="str">
        <f aca="false">IF(AND($D29="",$E29=""),"",$E29-$D29)</f>
        <v/>
      </c>
      <c r="G29" s="26"/>
      <c r="H29" s="27" t="str">
        <f aca="false">IF($F29="","",IF($G29&lt;&gt;"",$G29,IF(COUNTIFS(Contabilidad!$F$6:$F$505,$F29,Contabilidad!$A$6:$A$505,"&gt;="&amp;$A29-Instrucciones!$B$22,Contabilidad!$A$6:$A$505,"&lt;="&amp;$A29+Instrucciones!$B$22)=0,"Falta registrar",IF(COUNTIF($F$6:$F$505,$F29)&lt;=COUNTIF(Contabilidad!$F$6:$F$505,$F29),"Conciliado","Revisar"))))</f>
        <v/>
      </c>
    </row>
    <row r="30" customFormat="false" ht="15" hidden="false" customHeight="false" outlineLevel="0" collapsed="false">
      <c r="A30" s="28"/>
      <c r="B30" s="29"/>
      <c r="C30" s="29"/>
      <c r="D30" s="30"/>
      <c r="E30" s="30"/>
      <c r="F30" s="25" t="str">
        <f aca="false">IF(AND($D30="",$E30=""),"",$E30-$D30)</f>
        <v/>
      </c>
      <c r="G30" s="26"/>
      <c r="H30" s="27" t="str">
        <f aca="false">IF($F30="","",IF($G30&lt;&gt;"",$G30,IF(COUNTIFS(Contabilidad!$F$6:$F$505,$F30,Contabilidad!$A$6:$A$505,"&gt;="&amp;$A30-Instrucciones!$B$22,Contabilidad!$A$6:$A$505,"&lt;="&amp;$A30+Instrucciones!$B$22)=0,"Falta registrar",IF(COUNTIF($F$6:$F$505,$F30)&lt;=COUNTIF(Contabilidad!$F$6:$F$505,$F30),"Conciliado","Revisar"))))</f>
        <v/>
      </c>
    </row>
    <row r="31" customFormat="false" ht="15" hidden="false" customHeight="false" outlineLevel="0" collapsed="false">
      <c r="A31" s="28"/>
      <c r="B31" s="29"/>
      <c r="C31" s="29"/>
      <c r="D31" s="30"/>
      <c r="E31" s="30"/>
      <c r="F31" s="25" t="str">
        <f aca="false">IF(AND($D31="",$E31=""),"",$E31-$D31)</f>
        <v/>
      </c>
      <c r="G31" s="26"/>
      <c r="H31" s="27" t="str">
        <f aca="false">IF($F31="","",IF($G31&lt;&gt;"",$G31,IF(COUNTIFS(Contabilidad!$F$6:$F$505,$F31,Contabilidad!$A$6:$A$505,"&gt;="&amp;$A31-Instrucciones!$B$22,Contabilidad!$A$6:$A$505,"&lt;="&amp;$A31+Instrucciones!$B$22)=0,"Falta registrar",IF(COUNTIF($F$6:$F$505,$F31)&lt;=COUNTIF(Contabilidad!$F$6:$F$505,$F31),"Conciliado","Revisar"))))</f>
        <v/>
      </c>
    </row>
    <row r="32" customFormat="false" ht="15" hidden="false" customHeight="false" outlineLevel="0" collapsed="false">
      <c r="A32" s="28"/>
      <c r="B32" s="29"/>
      <c r="C32" s="29"/>
      <c r="D32" s="30"/>
      <c r="E32" s="30"/>
      <c r="F32" s="25" t="str">
        <f aca="false">IF(AND($D32="",$E32=""),"",$E32-$D32)</f>
        <v/>
      </c>
      <c r="G32" s="26"/>
      <c r="H32" s="27" t="str">
        <f aca="false">IF($F32="","",IF($G32&lt;&gt;"",$G32,IF(COUNTIFS(Contabilidad!$F$6:$F$505,$F32,Contabilidad!$A$6:$A$505,"&gt;="&amp;$A32-Instrucciones!$B$22,Contabilidad!$A$6:$A$505,"&lt;="&amp;$A32+Instrucciones!$B$22)=0,"Falta registrar",IF(COUNTIF($F$6:$F$505,$F32)&lt;=COUNTIF(Contabilidad!$F$6:$F$505,$F32),"Conciliado","Revisar"))))</f>
        <v/>
      </c>
    </row>
    <row r="33" customFormat="false" ht="15" hidden="false" customHeight="false" outlineLevel="0" collapsed="false">
      <c r="A33" s="28"/>
      <c r="B33" s="29"/>
      <c r="C33" s="29"/>
      <c r="D33" s="30"/>
      <c r="E33" s="30"/>
      <c r="F33" s="25" t="str">
        <f aca="false">IF(AND($D33="",$E33=""),"",$E33-$D33)</f>
        <v/>
      </c>
      <c r="G33" s="26"/>
      <c r="H33" s="27" t="str">
        <f aca="false">IF($F33="","",IF($G33&lt;&gt;"",$G33,IF(COUNTIFS(Contabilidad!$F$6:$F$505,$F33,Contabilidad!$A$6:$A$505,"&gt;="&amp;$A33-Instrucciones!$B$22,Contabilidad!$A$6:$A$505,"&lt;="&amp;$A33+Instrucciones!$B$22)=0,"Falta registrar",IF(COUNTIF($F$6:$F$505,$F33)&lt;=COUNTIF(Contabilidad!$F$6:$F$505,$F33),"Conciliado","Revisar"))))</f>
        <v/>
      </c>
    </row>
    <row r="34" customFormat="false" ht="15" hidden="false" customHeight="false" outlineLevel="0" collapsed="false">
      <c r="A34" s="28"/>
      <c r="B34" s="29"/>
      <c r="C34" s="29"/>
      <c r="D34" s="30"/>
      <c r="E34" s="30"/>
      <c r="F34" s="25" t="str">
        <f aca="false">IF(AND($D34="",$E34=""),"",$E34-$D34)</f>
        <v/>
      </c>
      <c r="G34" s="26"/>
      <c r="H34" s="27" t="str">
        <f aca="false">IF($F34="","",IF($G34&lt;&gt;"",$G34,IF(COUNTIFS(Contabilidad!$F$6:$F$505,$F34,Contabilidad!$A$6:$A$505,"&gt;="&amp;$A34-Instrucciones!$B$22,Contabilidad!$A$6:$A$505,"&lt;="&amp;$A34+Instrucciones!$B$22)=0,"Falta registrar",IF(COUNTIF($F$6:$F$505,$F34)&lt;=COUNTIF(Contabilidad!$F$6:$F$505,$F34),"Conciliado","Revisar"))))</f>
        <v/>
      </c>
    </row>
    <row r="35" customFormat="false" ht="15" hidden="false" customHeight="false" outlineLevel="0" collapsed="false">
      <c r="A35" s="28"/>
      <c r="B35" s="29"/>
      <c r="C35" s="29"/>
      <c r="D35" s="30"/>
      <c r="E35" s="30"/>
      <c r="F35" s="25" t="str">
        <f aca="false">IF(AND($D35="",$E35=""),"",$E35-$D35)</f>
        <v/>
      </c>
      <c r="G35" s="26"/>
      <c r="H35" s="27" t="str">
        <f aca="false">IF($F35="","",IF($G35&lt;&gt;"",$G35,IF(COUNTIFS(Contabilidad!$F$6:$F$505,$F35,Contabilidad!$A$6:$A$505,"&gt;="&amp;$A35-Instrucciones!$B$22,Contabilidad!$A$6:$A$505,"&lt;="&amp;$A35+Instrucciones!$B$22)=0,"Falta registrar",IF(COUNTIF($F$6:$F$505,$F35)&lt;=COUNTIF(Contabilidad!$F$6:$F$505,$F35),"Conciliado","Revisar"))))</f>
        <v/>
      </c>
    </row>
    <row r="36" customFormat="false" ht="15" hidden="false" customHeight="false" outlineLevel="0" collapsed="false">
      <c r="A36" s="28"/>
      <c r="B36" s="29"/>
      <c r="C36" s="29"/>
      <c r="D36" s="30"/>
      <c r="E36" s="30"/>
      <c r="F36" s="25" t="str">
        <f aca="false">IF(AND($D36="",$E36=""),"",$E36-$D36)</f>
        <v/>
      </c>
      <c r="G36" s="26"/>
      <c r="H36" s="27" t="str">
        <f aca="false">IF($F36="","",IF($G36&lt;&gt;"",$G36,IF(COUNTIFS(Contabilidad!$F$6:$F$505,$F36,Contabilidad!$A$6:$A$505,"&gt;="&amp;$A36-Instrucciones!$B$22,Contabilidad!$A$6:$A$505,"&lt;="&amp;$A36+Instrucciones!$B$22)=0,"Falta registrar",IF(COUNTIF($F$6:$F$505,$F36)&lt;=COUNTIF(Contabilidad!$F$6:$F$505,$F36),"Conciliado","Revisar"))))</f>
        <v/>
      </c>
    </row>
    <row r="37" customFormat="false" ht="15" hidden="false" customHeight="false" outlineLevel="0" collapsed="false">
      <c r="A37" s="28"/>
      <c r="B37" s="29"/>
      <c r="C37" s="29"/>
      <c r="D37" s="30"/>
      <c r="E37" s="30"/>
      <c r="F37" s="25" t="str">
        <f aca="false">IF(AND($D37="",$E37=""),"",$E37-$D37)</f>
        <v/>
      </c>
      <c r="G37" s="26"/>
      <c r="H37" s="27" t="str">
        <f aca="false">IF($F37="","",IF($G37&lt;&gt;"",$G37,IF(COUNTIFS(Contabilidad!$F$6:$F$505,$F37,Contabilidad!$A$6:$A$505,"&gt;="&amp;$A37-Instrucciones!$B$22,Contabilidad!$A$6:$A$505,"&lt;="&amp;$A37+Instrucciones!$B$22)=0,"Falta registrar",IF(COUNTIF($F$6:$F$505,$F37)&lt;=COUNTIF(Contabilidad!$F$6:$F$505,$F37),"Conciliado","Revisar"))))</f>
        <v/>
      </c>
    </row>
    <row r="38" customFormat="false" ht="15" hidden="false" customHeight="false" outlineLevel="0" collapsed="false">
      <c r="A38" s="28"/>
      <c r="B38" s="29"/>
      <c r="C38" s="29"/>
      <c r="D38" s="30"/>
      <c r="E38" s="30"/>
      <c r="F38" s="25" t="str">
        <f aca="false">IF(AND($D38="",$E38=""),"",$E38-$D38)</f>
        <v/>
      </c>
      <c r="G38" s="26"/>
      <c r="H38" s="27" t="str">
        <f aca="false">IF($F38="","",IF($G38&lt;&gt;"",$G38,IF(COUNTIFS(Contabilidad!$F$6:$F$505,$F38,Contabilidad!$A$6:$A$505,"&gt;="&amp;$A38-Instrucciones!$B$22,Contabilidad!$A$6:$A$505,"&lt;="&amp;$A38+Instrucciones!$B$22)=0,"Falta registrar",IF(COUNTIF($F$6:$F$505,$F38)&lt;=COUNTIF(Contabilidad!$F$6:$F$505,$F38),"Conciliado","Revisar"))))</f>
        <v/>
      </c>
    </row>
    <row r="39" customFormat="false" ht="15" hidden="false" customHeight="false" outlineLevel="0" collapsed="false">
      <c r="A39" s="28"/>
      <c r="B39" s="29"/>
      <c r="C39" s="29"/>
      <c r="D39" s="30"/>
      <c r="E39" s="30"/>
      <c r="F39" s="25" t="str">
        <f aca="false">IF(AND($D39="",$E39=""),"",$E39-$D39)</f>
        <v/>
      </c>
      <c r="G39" s="26"/>
      <c r="H39" s="27" t="str">
        <f aca="false">IF($F39="","",IF($G39&lt;&gt;"",$G39,IF(COUNTIFS(Contabilidad!$F$6:$F$505,$F39,Contabilidad!$A$6:$A$505,"&gt;="&amp;$A39-Instrucciones!$B$22,Contabilidad!$A$6:$A$505,"&lt;="&amp;$A39+Instrucciones!$B$22)=0,"Falta registrar",IF(COUNTIF($F$6:$F$505,$F39)&lt;=COUNTIF(Contabilidad!$F$6:$F$505,$F39),"Conciliado","Revisar"))))</f>
        <v/>
      </c>
    </row>
    <row r="40" customFormat="false" ht="15" hidden="false" customHeight="false" outlineLevel="0" collapsed="false">
      <c r="A40" s="28"/>
      <c r="B40" s="29"/>
      <c r="C40" s="29"/>
      <c r="D40" s="30"/>
      <c r="E40" s="30"/>
      <c r="F40" s="25" t="str">
        <f aca="false">IF(AND($D40="",$E40=""),"",$E40-$D40)</f>
        <v/>
      </c>
      <c r="G40" s="26"/>
      <c r="H40" s="27" t="str">
        <f aca="false">IF($F40="","",IF($G40&lt;&gt;"",$G40,IF(COUNTIFS(Contabilidad!$F$6:$F$505,$F40,Contabilidad!$A$6:$A$505,"&gt;="&amp;$A40-Instrucciones!$B$22,Contabilidad!$A$6:$A$505,"&lt;="&amp;$A40+Instrucciones!$B$22)=0,"Falta registrar",IF(COUNTIF($F$6:$F$505,$F40)&lt;=COUNTIF(Contabilidad!$F$6:$F$505,$F40),"Conciliado","Revisar"))))</f>
        <v/>
      </c>
    </row>
    <row r="41" customFormat="false" ht="15" hidden="false" customHeight="false" outlineLevel="0" collapsed="false">
      <c r="A41" s="28"/>
      <c r="B41" s="29"/>
      <c r="C41" s="29"/>
      <c r="D41" s="30"/>
      <c r="E41" s="30"/>
      <c r="F41" s="25" t="str">
        <f aca="false">IF(AND($D41="",$E41=""),"",$E41-$D41)</f>
        <v/>
      </c>
      <c r="G41" s="26"/>
      <c r="H41" s="27" t="str">
        <f aca="false">IF($F41="","",IF($G41&lt;&gt;"",$G41,IF(COUNTIFS(Contabilidad!$F$6:$F$505,$F41,Contabilidad!$A$6:$A$505,"&gt;="&amp;$A41-Instrucciones!$B$22,Contabilidad!$A$6:$A$505,"&lt;="&amp;$A41+Instrucciones!$B$22)=0,"Falta registrar",IF(COUNTIF($F$6:$F$505,$F41)&lt;=COUNTIF(Contabilidad!$F$6:$F$505,$F41),"Conciliado","Revisar"))))</f>
        <v/>
      </c>
    </row>
    <row r="42" customFormat="false" ht="15" hidden="false" customHeight="false" outlineLevel="0" collapsed="false">
      <c r="A42" s="28"/>
      <c r="B42" s="29"/>
      <c r="C42" s="29"/>
      <c r="D42" s="30"/>
      <c r="E42" s="30"/>
      <c r="F42" s="25" t="str">
        <f aca="false">IF(AND($D42="",$E42=""),"",$E42-$D42)</f>
        <v/>
      </c>
      <c r="G42" s="26"/>
      <c r="H42" s="27" t="str">
        <f aca="false">IF($F42="","",IF($G42&lt;&gt;"",$G42,IF(COUNTIFS(Contabilidad!$F$6:$F$505,$F42,Contabilidad!$A$6:$A$505,"&gt;="&amp;$A42-Instrucciones!$B$22,Contabilidad!$A$6:$A$505,"&lt;="&amp;$A42+Instrucciones!$B$22)=0,"Falta registrar",IF(COUNTIF($F$6:$F$505,$F42)&lt;=COUNTIF(Contabilidad!$F$6:$F$505,$F42),"Conciliado","Revisar"))))</f>
        <v/>
      </c>
    </row>
    <row r="43" customFormat="false" ht="15" hidden="false" customHeight="false" outlineLevel="0" collapsed="false">
      <c r="A43" s="28"/>
      <c r="B43" s="29"/>
      <c r="C43" s="29"/>
      <c r="D43" s="30"/>
      <c r="E43" s="30"/>
      <c r="F43" s="25" t="str">
        <f aca="false">IF(AND($D43="",$E43=""),"",$E43-$D43)</f>
        <v/>
      </c>
      <c r="G43" s="26"/>
      <c r="H43" s="27" t="str">
        <f aca="false">IF($F43="","",IF($G43&lt;&gt;"",$G43,IF(COUNTIFS(Contabilidad!$F$6:$F$505,$F43,Contabilidad!$A$6:$A$505,"&gt;="&amp;$A43-Instrucciones!$B$22,Contabilidad!$A$6:$A$505,"&lt;="&amp;$A43+Instrucciones!$B$22)=0,"Falta registrar",IF(COUNTIF($F$6:$F$505,$F43)&lt;=COUNTIF(Contabilidad!$F$6:$F$505,$F43),"Conciliado","Revisar"))))</f>
        <v/>
      </c>
    </row>
    <row r="44" customFormat="false" ht="15" hidden="false" customHeight="false" outlineLevel="0" collapsed="false">
      <c r="A44" s="28"/>
      <c r="B44" s="29"/>
      <c r="C44" s="29"/>
      <c r="D44" s="30"/>
      <c r="E44" s="30"/>
      <c r="F44" s="25" t="str">
        <f aca="false">IF(AND($D44="",$E44=""),"",$E44-$D44)</f>
        <v/>
      </c>
      <c r="G44" s="26"/>
      <c r="H44" s="27" t="str">
        <f aca="false">IF($F44="","",IF($G44&lt;&gt;"",$G44,IF(COUNTIFS(Contabilidad!$F$6:$F$505,$F44,Contabilidad!$A$6:$A$505,"&gt;="&amp;$A44-Instrucciones!$B$22,Contabilidad!$A$6:$A$505,"&lt;="&amp;$A44+Instrucciones!$B$22)=0,"Falta registrar",IF(COUNTIF($F$6:$F$505,$F44)&lt;=COUNTIF(Contabilidad!$F$6:$F$505,$F44),"Conciliado","Revisar"))))</f>
        <v/>
      </c>
    </row>
    <row r="45" customFormat="false" ht="15" hidden="false" customHeight="false" outlineLevel="0" collapsed="false">
      <c r="A45" s="28"/>
      <c r="B45" s="29"/>
      <c r="C45" s="29"/>
      <c r="D45" s="30"/>
      <c r="E45" s="30"/>
      <c r="F45" s="25" t="str">
        <f aca="false">IF(AND($D45="",$E45=""),"",$E45-$D45)</f>
        <v/>
      </c>
      <c r="G45" s="26"/>
      <c r="H45" s="27" t="str">
        <f aca="false">IF($F45="","",IF($G45&lt;&gt;"",$G45,IF(COUNTIFS(Contabilidad!$F$6:$F$505,$F45,Contabilidad!$A$6:$A$505,"&gt;="&amp;$A45-Instrucciones!$B$22,Contabilidad!$A$6:$A$505,"&lt;="&amp;$A45+Instrucciones!$B$22)=0,"Falta registrar",IF(COUNTIF($F$6:$F$505,$F45)&lt;=COUNTIF(Contabilidad!$F$6:$F$505,$F45),"Conciliado","Revisar"))))</f>
        <v/>
      </c>
    </row>
    <row r="46" customFormat="false" ht="15" hidden="false" customHeight="false" outlineLevel="0" collapsed="false">
      <c r="A46" s="28"/>
      <c r="B46" s="29"/>
      <c r="C46" s="29"/>
      <c r="D46" s="30"/>
      <c r="E46" s="30"/>
      <c r="F46" s="25" t="str">
        <f aca="false">IF(AND($D46="",$E46=""),"",$E46-$D46)</f>
        <v/>
      </c>
      <c r="G46" s="26"/>
      <c r="H46" s="27" t="str">
        <f aca="false">IF($F46="","",IF($G46&lt;&gt;"",$G46,IF(COUNTIFS(Contabilidad!$F$6:$F$505,$F46,Contabilidad!$A$6:$A$505,"&gt;="&amp;$A46-Instrucciones!$B$22,Contabilidad!$A$6:$A$505,"&lt;="&amp;$A46+Instrucciones!$B$22)=0,"Falta registrar",IF(COUNTIF($F$6:$F$505,$F46)&lt;=COUNTIF(Contabilidad!$F$6:$F$505,$F46),"Conciliado","Revisar"))))</f>
        <v/>
      </c>
    </row>
    <row r="47" customFormat="false" ht="15" hidden="false" customHeight="false" outlineLevel="0" collapsed="false">
      <c r="A47" s="28"/>
      <c r="B47" s="29"/>
      <c r="C47" s="29"/>
      <c r="D47" s="30"/>
      <c r="E47" s="30"/>
      <c r="F47" s="25" t="str">
        <f aca="false">IF(AND($D47="",$E47=""),"",$E47-$D47)</f>
        <v/>
      </c>
      <c r="G47" s="26"/>
      <c r="H47" s="27" t="str">
        <f aca="false">IF($F47="","",IF($G47&lt;&gt;"",$G47,IF(COUNTIFS(Contabilidad!$F$6:$F$505,$F47,Contabilidad!$A$6:$A$505,"&gt;="&amp;$A47-Instrucciones!$B$22,Contabilidad!$A$6:$A$505,"&lt;="&amp;$A47+Instrucciones!$B$22)=0,"Falta registrar",IF(COUNTIF($F$6:$F$505,$F47)&lt;=COUNTIF(Contabilidad!$F$6:$F$505,$F47),"Conciliado","Revisar"))))</f>
        <v/>
      </c>
    </row>
    <row r="48" customFormat="false" ht="15" hidden="false" customHeight="false" outlineLevel="0" collapsed="false">
      <c r="A48" s="28"/>
      <c r="B48" s="29"/>
      <c r="C48" s="29"/>
      <c r="D48" s="30"/>
      <c r="E48" s="30"/>
      <c r="F48" s="25" t="str">
        <f aca="false">IF(AND($D48="",$E48=""),"",$E48-$D48)</f>
        <v/>
      </c>
      <c r="G48" s="26"/>
      <c r="H48" s="27" t="str">
        <f aca="false">IF($F48="","",IF($G48&lt;&gt;"",$G48,IF(COUNTIFS(Contabilidad!$F$6:$F$505,$F48,Contabilidad!$A$6:$A$505,"&gt;="&amp;$A48-Instrucciones!$B$22,Contabilidad!$A$6:$A$505,"&lt;="&amp;$A48+Instrucciones!$B$22)=0,"Falta registrar",IF(COUNTIF($F$6:$F$505,$F48)&lt;=COUNTIF(Contabilidad!$F$6:$F$505,$F48),"Conciliado","Revisar"))))</f>
        <v/>
      </c>
    </row>
    <row r="49" customFormat="false" ht="15" hidden="false" customHeight="false" outlineLevel="0" collapsed="false">
      <c r="A49" s="28"/>
      <c r="B49" s="29"/>
      <c r="C49" s="29"/>
      <c r="D49" s="30"/>
      <c r="E49" s="30"/>
      <c r="F49" s="25" t="str">
        <f aca="false">IF(AND($D49="",$E49=""),"",$E49-$D49)</f>
        <v/>
      </c>
      <c r="G49" s="26"/>
      <c r="H49" s="27" t="str">
        <f aca="false">IF($F49="","",IF($G49&lt;&gt;"",$G49,IF(COUNTIFS(Contabilidad!$F$6:$F$505,$F49,Contabilidad!$A$6:$A$505,"&gt;="&amp;$A49-Instrucciones!$B$22,Contabilidad!$A$6:$A$505,"&lt;="&amp;$A49+Instrucciones!$B$22)=0,"Falta registrar",IF(COUNTIF($F$6:$F$505,$F49)&lt;=COUNTIF(Contabilidad!$F$6:$F$505,$F49),"Conciliado","Revisar"))))</f>
        <v/>
      </c>
    </row>
    <row r="50" customFormat="false" ht="15" hidden="false" customHeight="false" outlineLevel="0" collapsed="false">
      <c r="A50" s="28"/>
      <c r="B50" s="29"/>
      <c r="C50" s="29"/>
      <c r="D50" s="30"/>
      <c r="E50" s="30"/>
      <c r="F50" s="25" t="str">
        <f aca="false">IF(AND($D50="",$E50=""),"",$E50-$D50)</f>
        <v/>
      </c>
      <c r="G50" s="26"/>
      <c r="H50" s="27" t="str">
        <f aca="false">IF($F50="","",IF($G50&lt;&gt;"",$G50,IF(COUNTIFS(Contabilidad!$F$6:$F$505,$F50,Contabilidad!$A$6:$A$505,"&gt;="&amp;$A50-Instrucciones!$B$22,Contabilidad!$A$6:$A$505,"&lt;="&amp;$A50+Instrucciones!$B$22)=0,"Falta registrar",IF(COUNTIF($F$6:$F$505,$F50)&lt;=COUNTIF(Contabilidad!$F$6:$F$505,$F50),"Conciliado","Revisar"))))</f>
        <v/>
      </c>
    </row>
    <row r="51" customFormat="false" ht="15" hidden="false" customHeight="false" outlineLevel="0" collapsed="false">
      <c r="A51" s="28"/>
      <c r="B51" s="29"/>
      <c r="C51" s="29"/>
      <c r="D51" s="30"/>
      <c r="E51" s="30"/>
      <c r="F51" s="25" t="str">
        <f aca="false">IF(AND($D51="",$E51=""),"",$E51-$D51)</f>
        <v/>
      </c>
      <c r="G51" s="26"/>
      <c r="H51" s="27" t="str">
        <f aca="false">IF($F51="","",IF($G51&lt;&gt;"",$G51,IF(COUNTIFS(Contabilidad!$F$6:$F$505,$F51,Contabilidad!$A$6:$A$505,"&gt;="&amp;$A51-Instrucciones!$B$22,Contabilidad!$A$6:$A$505,"&lt;="&amp;$A51+Instrucciones!$B$22)=0,"Falta registrar",IF(COUNTIF($F$6:$F$505,$F51)&lt;=COUNTIF(Contabilidad!$F$6:$F$505,$F51),"Conciliado","Revisar"))))</f>
        <v/>
      </c>
    </row>
    <row r="52" customFormat="false" ht="15" hidden="false" customHeight="false" outlineLevel="0" collapsed="false">
      <c r="A52" s="28"/>
      <c r="B52" s="29"/>
      <c r="C52" s="29"/>
      <c r="D52" s="30"/>
      <c r="E52" s="30"/>
      <c r="F52" s="25" t="str">
        <f aca="false">IF(AND($D52="",$E52=""),"",$E52-$D52)</f>
        <v/>
      </c>
      <c r="G52" s="26"/>
      <c r="H52" s="27" t="str">
        <f aca="false">IF($F52="","",IF($G52&lt;&gt;"",$G52,IF(COUNTIFS(Contabilidad!$F$6:$F$505,$F52,Contabilidad!$A$6:$A$505,"&gt;="&amp;$A52-Instrucciones!$B$22,Contabilidad!$A$6:$A$505,"&lt;="&amp;$A52+Instrucciones!$B$22)=0,"Falta registrar",IF(COUNTIF($F$6:$F$505,$F52)&lt;=COUNTIF(Contabilidad!$F$6:$F$505,$F52),"Conciliado","Revisar"))))</f>
        <v/>
      </c>
    </row>
    <row r="53" customFormat="false" ht="15" hidden="false" customHeight="false" outlineLevel="0" collapsed="false">
      <c r="A53" s="28"/>
      <c r="B53" s="29"/>
      <c r="C53" s="29"/>
      <c r="D53" s="30"/>
      <c r="E53" s="30"/>
      <c r="F53" s="25" t="str">
        <f aca="false">IF(AND($D53="",$E53=""),"",$E53-$D53)</f>
        <v/>
      </c>
      <c r="G53" s="26"/>
      <c r="H53" s="27" t="str">
        <f aca="false">IF($F53="","",IF($G53&lt;&gt;"",$G53,IF(COUNTIFS(Contabilidad!$F$6:$F$505,$F53,Contabilidad!$A$6:$A$505,"&gt;="&amp;$A53-Instrucciones!$B$22,Contabilidad!$A$6:$A$505,"&lt;="&amp;$A53+Instrucciones!$B$22)=0,"Falta registrar",IF(COUNTIF($F$6:$F$505,$F53)&lt;=COUNTIF(Contabilidad!$F$6:$F$505,$F53),"Conciliado","Revisar"))))</f>
        <v/>
      </c>
    </row>
    <row r="54" customFormat="false" ht="15" hidden="false" customHeight="false" outlineLevel="0" collapsed="false">
      <c r="A54" s="28"/>
      <c r="B54" s="29"/>
      <c r="C54" s="29"/>
      <c r="D54" s="30"/>
      <c r="E54" s="30"/>
      <c r="F54" s="25" t="str">
        <f aca="false">IF(AND($D54="",$E54=""),"",$E54-$D54)</f>
        <v/>
      </c>
      <c r="G54" s="26"/>
      <c r="H54" s="27" t="str">
        <f aca="false">IF($F54="","",IF($G54&lt;&gt;"",$G54,IF(COUNTIFS(Contabilidad!$F$6:$F$505,$F54,Contabilidad!$A$6:$A$505,"&gt;="&amp;$A54-Instrucciones!$B$22,Contabilidad!$A$6:$A$505,"&lt;="&amp;$A54+Instrucciones!$B$22)=0,"Falta registrar",IF(COUNTIF($F$6:$F$505,$F54)&lt;=COUNTIF(Contabilidad!$F$6:$F$505,$F54),"Conciliado","Revisar"))))</f>
        <v/>
      </c>
    </row>
    <row r="55" customFormat="false" ht="15" hidden="false" customHeight="false" outlineLevel="0" collapsed="false">
      <c r="A55" s="28"/>
      <c r="B55" s="29"/>
      <c r="C55" s="29"/>
      <c r="D55" s="30"/>
      <c r="E55" s="30"/>
      <c r="F55" s="25" t="str">
        <f aca="false">IF(AND($D55="",$E55=""),"",$E55-$D55)</f>
        <v/>
      </c>
      <c r="G55" s="26"/>
      <c r="H55" s="27" t="str">
        <f aca="false">IF($F55="","",IF($G55&lt;&gt;"",$G55,IF(COUNTIFS(Contabilidad!$F$6:$F$505,$F55,Contabilidad!$A$6:$A$505,"&gt;="&amp;$A55-Instrucciones!$B$22,Contabilidad!$A$6:$A$505,"&lt;="&amp;$A55+Instrucciones!$B$22)=0,"Falta registrar",IF(COUNTIF($F$6:$F$505,$F55)&lt;=COUNTIF(Contabilidad!$F$6:$F$505,$F55),"Conciliado","Revisar"))))</f>
        <v/>
      </c>
    </row>
    <row r="56" customFormat="false" ht="15" hidden="false" customHeight="false" outlineLevel="0" collapsed="false">
      <c r="A56" s="28"/>
      <c r="B56" s="29"/>
      <c r="C56" s="29"/>
      <c r="D56" s="30"/>
      <c r="E56" s="30"/>
      <c r="F56" s="25" t="str">
        <f aca="false">IF(AND($D56="",$E56=""),"",$E56-$D56)</f>
        <v/>
      </c>
      <c r="G56" s="26"/>
      <c r="H56" s="27" t="str">
        <f aca="false">IF($F56="","",IF($G56&lt;&gt;"",$G56,IF(COUNTIFS(Contabilidad!$F$6:$F$505,$F56,Contabilidad!$A$6:$A$505,"&gt;="&amp;$A56-Instrucciones!$B$22,Contabilidad!$A$6:$A$505,"&lt;="&amp;$A56+Instrucciones!$B$22)=0,"Falta registrar",IF(COUNTIF($F$6:$F$505,$F56)&lt;=COUNTIF(Contabilidad!$F$6:$F$505,$F56),"Conciliado","Revisar"))))</f>
        <v/>
      </c>
    </row>
    <row r="57" customFormat="false" ht="15" hidden="false" customHeight="false" outlineLevel="0" collapsed="false">
      <c r="A57" s="28"/>
      <c r="B57" s="29"/>
      <c r="C57" s="29"/>
      <c r="D57" s="30"/>
      <c r="E57" s="30"/>
      <c r="F57" s="25" t="str">
        <f aca="false">IF(AND($D57="",$E57=""),"",$E57-$D57)</f>
        <v/>
      </c>
      <c r="G57" s="26"/>
      <c r="H57" s="27" t="str">
        <f aca="false">IF($F57="","",IF($G57&lt;&gt;"",$G57,IF(COUNTIFS(Contabilidad!$F$6:$F$505,$F57,Contabilidad!$A$6:$A$505,"&gt;="&amp;$A57-Instrucciones!$B$22,Contabilidad!$A$6:$A$505,"&lt;="&amp;$A57+Instrucciones!$B$22)=0,"Falta registrar",IF(COUNTIF($F$6:$F$505,$F57)&lt;=COUNTIF(Contabilidad!$F$6:$F$505,$F57),"Conciliado","Revisar"))))</f>
        <v/>
      </c>
    </row>
    <row r="58" customFormat="false" ht="15" hidden="false" customHeight="false" outlineLevel="0" collapsed="false">
      <c r="A58" s="28"/>
      <c r="B58" s="29"/>
      <c r="C58" s="29"/>
      <c r="D58" s="30"/>
      <c r="E58" s="30"/>
      <c r="F58" s="25" t="str">
        <f aca="false">IF(AND($D58="",$E58=""),"",$E58-$D58)</f>
        <v/>
      </c>
      <c r="G58" s="26"/>
      <c r="H58" s="27" t="str">
        <f aca="false">IF($F58="","",IF($G58&lt;&gt;"",$G58,IF(COUNTIFS(Contabilidad!$F$6:$F$505,$F58,Contabilidad!$A$6:$A$505,"&gt;="&amp;$A58-Instrucciones!$B$22,Contabilidad!$A$6:$A$505,"&lt;="&amp;$A58+Instrucciones!$B$22)=0,"Falta registrar",IF(COUNTIF($F$6:$F$505,$F58)&lt;=COUNTIF(Contabilidad!$F$6:$F$505,$F58),"Conciliado","Revisar"))))</f>
        <v/>
      </c>
    </row>
    <row r="59" customFormat="false" ht="15" hidden="false" customHeight="false" outlineLevel="0" collapsed="false">
      <c r="A59" s="28"/>
      <c r="B59" s="29"/>
      <c r="C59" s="29"/>
      <c r="D59" s="30"/>
      <c r="E59" s="30"/>
      <c r="F59" s="25" t="str">
        <f aca="false">IF(AND($D59="",$E59=""),"",$E59-$D59)</f>
        <v/>
      </c>
      <c r="G59" s="26"/>
      <c r="H59" s="27" t="str">
        <f aca="false">IF($F59="","",IF($G59&lt;&gt;"",$G59,IF(COUNTIFS(Contabilidad!$F$6:$F$505,$F59,Contabilidad!$A$6:$A$505,"&gt;="&amp;$A59-Instrucciones!$B$22,Contabilidad!$A$6:$A$505,"&lt;="&amp;$A59+Instrucciones!$B$22)=0,"Falta registrar",IF(COUNTIF($F$6:$F$505,$F59)&lt;=COUNTIF(Contabilidad!$F$6:$F$505,$F59),"Conciliado","Revisar"))))</f>
        <v/>
      </c>
    </row>
    <row r="60" customFormat="false" ht="15" hidden="false" customHeight="false" outlineLevel="0" collapsed="false">
      <c r="A60" s="28"/>
      <c r="B60" s="29"/>
      <c r="C60" s="29"/>
      <c r="D60" s="30"/>
      <c r="E60" s="30"/>
      <c r="F60" s="25" t="str">
        <f aca="false">IF(AND($D60="",$E60=""),"",$E60-$D60)</f>
        <v/>
      </c>
      <c r="G60" s="26"/>
      <c r="H60" s="27" t="str">
        <f aca="false">IF($F60="","",IF($G60&lt;&gt;"",$G60,IF(COUNTIFS(Contabilidad!$F$6:$F$505,$F60,Contabilidad!$A$6:$A$505,"&gt;="&amp;$A60-Instrucciones!$B$22,Contabilidad!$A$6:$A$505,"&lt;="&amp;$A60+Instrucciones!$B$22)=0,"Falta registrar",IF(COUNTIF($F$6:$F$505,$F60)&lt;=COUNTIF(Contabilidad!$F$6:$F$505,$F60),"Conciliado","Revisar"))))</f>
        <v/>
      </c>
    </row>
    <row r="61" customFormat="false" ht="15" hidden="false" customHeight="false" outlineLevel="0" collapsed="false">
      <c r="A61" s="28"/>
      <c r="B61" s="29"/>
      <c r="C61" s="29"/>
      <c r="D61" s="30"/>
      <c r="E61" s="30"/>
      <c r="F61" s="25" t="str">
        <f aca="false">IF(AND($D61="",$E61=""),"",$E61-$D61)</f>
        <v/>
      </c>
      <c r="G61" s="26"/>
      <c r="H61" s="27" t="str">
        <f aca="false">IF($F61="","",IF($G61&lt;&gt;"",$G61,IF(COUNTIFS(Contabilidad!$F$6:$F$505,$F61,Contabilidad!$A$6:$A$505,"&gt;="&amp;$A61-Instrucciones!$B$22,Contabilidad!$A$6:$A$505,"&lt;="&amp;$A61+Instrucciones!$B$22)=0,"Falta registrar",IF(COUNTIF($F$6:$F$505,$F61)&lt;=COUNTIF(Contabilidad!$F$6:$F$505,$F61),"Conciliado","Revisar"))))</f>
        <v/>
      </c>
    </row>
    <row r="62" customFormat="false" ht="15" hidden="false" customHeight="false" outlineLevel="0" collapsed="false">
      <c r="A62" s="28"/>
      <c r="B62" s="29"/>
      <c r="C62" s="29"/>
      <c r="D62" s="30"/>
      <c r="E62" s="30"/>
      <c r="F62" s="25" t="str">
        <f aca="false">IF(AND($D62="",$E62=""),"",$E62-$D62)</f>
        <v/>
      </c>
      <c r="G62" s="26"/>
      <c r="H62" s="27" t="str">
        <f aca="false">IF($F62="","",IF($G62&lt;&gt;"",$G62,IF(COUNTIFS(Contabilidad!$F$6:$F$505,$F62,Contabilidad!$A$6:$A$505,"&gt;="&amp;$A62-Instrucciones!$B$22,Contabilidad!$A$6:$A$505,"&lt;="&amp;$A62+Instrucciones!$B$22)=0,"Falta registrar",IF(COUNTIF($F$6:$F$505,$F62)&lt;=COUNTIF(Contabilidad!$F$6:$F$505,$F62),"Conciliado","Revisar"))))</f>
        <v/>
      </c>
    </row>
    <row r="63" customFormat="false" ht="15" hidden="false" customHeight="false" outlineLevel="0" collapsed="false">
      <c r="A63" s="28"/>
      <c r="B63" s="29"/>
      <c r="C63" s="29"/>
      <c r="D63" s="30"/>
      <c r="E63" s="30"/>
      <c r="F63" s="25" t="str">
        <f aca="false">IF(AND($D63="",$E63=""),"",$E63-$D63)</f>
        <v/>
      </c>
      <c r="G63" s="26"/>
      <c r="H63" s="27" t="str">
        <f aca="false">IF($F63="","",IF($G63&lt;&gt;"",$G63,IF(COUNTIFS(Contabilidad!$F$6:$F$505,$F63,Contabilidad!$A$6:$A$505,"&gt;="&amp;$A63-Instrucciones!$B$22,Contabilidad!$A$6:$A$505,"&lt;="&amp;$A63+Instrucciones!$B$22)=0,"Falta registrar",IF(COUNTIF($F$6:$F$505,$F63)&lt;=COUNTIF(Contabilidad!$F$6:$F$505,$F63),"Conciliado","Revisar"))))</f>
        <v/>
      </c>
    </row>
    <row r="64" customFormat="false" ht="15" hidden="false" customHeight="false" outlineLevel="0" collapsed="false">
      <c r="A64" s="28"/>
      <c r="B64" s="29"/>
      <c r="C64" s="29"/>
      <c r="D64" s="30"/>
      <c r="E64" s="30"/>
      <c r="F64" s="25" t="str">
        <f aca="false">IF(AND($D64="",$E64=""),"",$E64-$D64)</f>
        <v/>
      </c>
      <c r="G64" s="26"/>
      <c r="H64" s="27" t="str">
        <f aca="false">IF($F64="","",IF($G64&lt;&gt;"",$G64,IF(COUNTIFS(Contabilidad!$F$6:$F$505,$F64,Contabilidad!$A$6:$A$505,"&gt;="&amp;$A64-Instrucciones!$B$22,Contabilidad!$A$6:$A$505,"&lt;="&amp;$A64+Instrucciones!$B$22)=0,"Falta registrar",IF(COUNTIF($F$6:$F$505,$F64)&lt;=COUNTIF(Contabilidad!$F$6:$F$505,$F64),"Conciliado","Revisar"))))</f>
        <v/>
      </c>
    </row>
    <row r="65" customFormat="false" ht="15" hidden="false" customHeight="false" outlineLevel="0" collapsed="false">
      <c r="A65" s="28"/>
      <c r="B65" s="29"/>
      <c r="C65" s="29"/>
      <c r="D65" s="30"/>
      <c r="E65" s="30"/>
      <c r="F65" s="25" t="str">
        <f aca="false">IF(AND($D65="",$E65=""),"",$E65-$D65)</f>
        <v/>
      </c>
      <c r="G65" s="26"/>
      <c r="H65" s="27" t="str">
        <f aca="false">IF($F65="","",IF($G65&lt;&gt;"",$G65,IF(COUNTIFS(Contabilidad!$F$6:$F$505,$F65,Contabilidad!$A$6:$A$505,"&gt;="&amp;$A65-Instrucciones!$B$22,Contabilidad!$A$6:$A$505,"&lt;="&amp;$A65+Instrucciones!$B$22)=0,"Falta registrar",IF(COUNTIF($F$6:$F$505,$F65)&lt;=COUNTIF(Contabilidad!$F$6:$F$505,$F65),"Conciliado","Revisar"))))</f>
        <v/>
      </c>
    </row>
    <row r="66" customFormat="false" ht="15" hidden="false" customHeight="false" outlineLevel="0" collapsed="false">
      <c r="A66" s="28"/>
      <c r="B66" s="29"/>
      <c r="C66" s="29"/>
      <c r="D66" s="30"/>
      <c r="E66" s="30"/>
      <c r="F66" s="25" t="str">
        <f aca="false">IF(AND($D66="",$E66=""),"",$E66-$D66)</f>
        <v/>
      </c>
      <c r="G66" s="26"/>
      <c r="H66" s="27" t="str">
        <f aca="false">IF($F66="","",IF($G66&lt;&gt;"",$G66,IF(COUNTIFS(Contabilidad!$F$6:$F$505,$F66,Contabilidad!$A$6:$A$505,"&gt;="&amp;$A66-Instrucciones!$B$22,Contabilidad!$A$6:$A$505,"&lt;="&amp;$A66+Instrucciones!$B$22)=0,"Falta registrar",IF(COUNTIF($F$6:$F$505,$F66)&lt;=COUNTIF(Contabilidad!$F$6:$F$505,$F66),"Conciliado","Revisar"))))</f>
        <v/>
      </c>
    </row>
    <row r="67" customFormat="false" ht="15" hidden="false" customHeight="false" outlineLevel="0" collapsed="false">
      <c r="A67" s="28"/>
      <c r="B67" s="29"/>
      <c r="C67" s="29"/>
      <c r="D67" s="30"/>
      <c r="E67" s="30"/>
      <c r="F67" s="25" t="str">
        <f aca="false">IF(AND($D67="",$E67=""),"",$E67-$D67)</f>
        <v/>
      </c>
      <c r="G67" s="26"/>
      <c r="H67" s="27" t="str">
        <f aca="false">IF($F67="","",IF($G67&lt;&gt;"",$G67,IF(COUNTIFS(Contabilidad!$F$6:$F$505,$F67,Contabilidad!$A$6:$A$505,"&gt;="&amp;$A67-Instrucciones!$B$22,Contabilidad!$A$6:$A$505,"&lt;="&amp;$A67+Instrucciones!$B$22)=0,"Falta registrar",IF(COUNTIF($F$6:$F$505,$F67)&lt;=COUNTIF(Contabilidad!$F$6:$F$505,$F67),"Conciliado","Revisar"))))</f>
        <v/>
      </c>
    </row>
    <row r="68" customFormat="false" ht="15" hidden="false" customHeight="false" outlineLevel="0" collapsed="false">
      <c r="A68" s="28"/>
      <c r="B68" s="29"/>
      <c r="C68" s="29"/>
      <c r="D68" s="30"/>
      <c r="E68" s="30"/>
      <c r="F68" s="25" t="str">
        <f aca="false">IF(AND($D68="",$E68=""),"",$E68-$D68)</f>
        <v/>
      </c>
      <c r="G68" s="26"/>
      <c r="H68" s="27" t="str">
        <f aca="false">IF($F68="","",IF($G68&lt;&gt;"",$G68,IF(COUNTIFS(Contabilidad!$F$6:$F$505,$F68,Contabilidad!$A$6:$A$505,"&gt;="&amp;$A68-Instrucciones!$B$22,Contabilidad!$A$6:$A$505,"&lt;="&amp;$A68+Instrucciones!$B$22)=0,"Falta registrar",IF(COUNTIF($F$6:$F$505,$F68)&lt;=COUNTIF(Contabilidad!$F$6:$F$505,$F68),"Conciliado","Revisar"))))</f>
        <v/>
      </c>
    </row>
    <row r="69" customFormat="false" ht="15" hidden="false" customHeight="false" outlineLevel="0" collapsed="false">
      <c r="A69" s="28"/>
      <c r="B69" s="29"/>
      <c r="C69" s="29"/>
      <c r="D69" s="30"/>
      <c r="E69" s="30"/>
      <c r="F69" s="25" t="str">
        <f aca="false">IF(AND($D69="",$E69=""),"",$E69-$D69)</f>
        <v/>
      </c>
      <c r="G69" s="26"/>
      <c r="H69" s="27" t="str">
        <f aca="false">IF($F69="","",IF($G69&lt;&gt;"",$G69,IF(COUNTIFS(Contabilidad!$F$6:$F$505,$F69,Contabilidad!$A$6:$A$505,"&gt;="&amp;$A69-Instrucciones!$B$22,Contabilidad!$A$6:$A$505,"&lt;="&amp;$A69+Instrucciones!$B$22)=0,"Falta registrar",IF(COUNTIF($F$6:$F$505,$F69)&lt;=COUNTIF(Contabilidad!$F$6:$F$505,$F69),"Conciliado","Revisar"))))</f>
        <v/>
      </c>
    </row>
    <row r="70" customFormat="false" ht="15" hidden="false" customHeight="false" outlineLevel="0" collapsed="false">
      <c r="A70" s="28"/>
      <c r="B70" s="29"/>
      <c r="C70" s="29"/>
      <c r="D70" s="30"/>
      <c r="E70" s="30"/>
      <c r="F70" s="25" t="str">
        <f aca="false">IF(AND($D70="",$E70=""),"",$E70-$D70)</f>
        <v/>
      </c>
      <c r="G70" s="26"/>
      <c r="H70" s="27" t="str">
        <f aca="false">IF($F70="","",IF($G70&lt;&gt;"",$G70,IF(COUNTIFS(Contabilidad!$F$6:$F$505,$F70,Contabilidad!$A$6:$A$505,"&gt;="&amp;$A70-Instrucciones!$B$22,Contabilidad!$A$6:$A$505,"&lt;="&amp;$A70+Instrucciones!$B$22)=0,"Falta registrar",IF(COUNTIF($F$6:$F$505,$F70)&lt;=COUNTIF(Contabilidad!$F$6:$F$505,$F70),"Conciliado","Revisar"))))</f>
        <v/>
      </c>
    </row>
    <row r="71" customFormat="false" ht="15" hidden="false" customHeight="false" outlineLevel="0" collapsed="false">
      <c r="A71" s="28"/>
      <c r="B71" s="29"/>
      <c r="C71" s="29"/>
      <c r="D71" s="30"/>
      <c r="E71" s="30"/>
      <c r="F71" s="25" t="str">
        <f aca="false">IF(AND($D71="",$E71=""),"",$E71-$D71)</f>
        <v/>
      </c>
      <c r="G71" s="26"/>
      <c r="H71" s="27" t="str">
        <f aca="false">IF($F71="","",IF($G71&lt;&gt;"",$G71,IF(COUNTIFS(Contabilidad!$F$6:$F$505,$F71,Contabilidad!$A$6:$A$505,"&gt;="&amp;$A71-Instrucciones!$B$22,Contabilidad!$A$6:$A$505,"&lt;="&amp;$A71+Instrucciones!$B$22)=0,"Falta registrar",IF(COUNTIF($F$6:$F$505,$F71)&lt;=COUNTIF(Contabilidad!$F$6:$F$505,$F71),"Conciliado","Revisar"))))</f>
        <v/>
      </c>
    </row>
    <row r="72" customFormat="false" ht="15" hidden="false" customHeight="false" outlineLevel="0" collapsed="false">
      <c r="A72" s="28"/>
      <c r="B72" s="29"/>
      <c r="C72" s="29"/>
      <c r="D72" s="30"/>
      <c r="E72" s="30"/>
      <c r="F72" s="25" t="str">
        <f aca="false">IF(AND($D72="",$E72=""),"",$E72-$D72)</f>
        <v/>
      </c>
      <c r="G72" s="26"/>
      <c r="H72" s="27" t="str">
        <f aca="false">IF($F72="","",IF($G72&lt;&gt;"",$G72,IF(COUNTIFS(Contabilidad!$F$6:$F$505,$F72,Contabilidad!$A$6:$A$505,"&gt;="&amp;$A72-Instrucciones!$B$22,Contabilidad!$A$6:$A$505,"&lt;="&amp;$A72+Instrucciones!$B$22)=0,"Falta registrar",IF(COUNTIF($F$6:$F$505,$F72)&lt;=COUNTIF(Contabilidad!$F$6:$F$505,$F72),"Conciliado","Revisar"))))</f>
        <v/>
      </c>
    </row>
    <row r="73" customFormat="false" ht="15" hidden="false" customHeight="false" outlineLevel="0" collapsed="false">
      <c r="A73" s="28"/>
      <c r="B73" s="29"/>
      <c r="C73" s="29"/>
      <c r="D73" s="30"/>
      <c r="E73" s="30"/>
      <c r="F73" s="25" t="str">
        <f aca="false">IF(AND($D73="",$E73=""),"",$E73-$D73)</f>
        <v/>
      </c>
      <c r="G73" s="26"/>
      <c r="H73" s="27" t="str">
        <f aca="false">IF($F73="","",IF($G73&lt;&gt;"",$G73,IF(COUNTIFS(Contabilidad!$F$6:$F$505,$F73,Contabilidad!$A$6:$A$505,"&gt;="&amp;$A73-Instrucciones!$B$22,Contabilidad!$A$6:$A$505,"&lt;="&amp;$A73+Instrucciones!$B$22)=0,"Falta registrar",IF(COUNTIF($F$6:$F$505,$F73)&lt;=COUNTIF(Contabilidad!$F$6:$F$505,$F73),"Conciliado","Revisar"))))</f>
        <v/>
      </c>
    </row>
    <row r="74" customFormat="false" ht="15" hidden="false" customHeight="false" outlineLevel="0" collapsed="false">
      <c r="A74" s="28"/>
      <c r="B74" s="29"/>
      <c r="C74" s="29"/>
      <c r="D74" s="30"/>
      <c r="E74" s="30"/>
      <c r="F74" s="25" t="str">
        <f aca="false">IF(AND($D74="",$E74=""),"",$E74-$D74)</f>
        <v/>
      </c>
      <c r="G74" s="26"/>
      <c r="H74" s="27" t="str">
        <f aca="false">IF($F74="","",IF($G74&lt;&gt;"",$G74,IF(COUNTIFS(Contabilidad!$F$6:$F$505,$F74,Contabilidad!$A$6:$A$505,"&gt;="&amp;$A74-Instrucciones!$B$22,Contabilidad!$A$6:$A$505,"&lt;="&amp;$A74+Instrucciones!$B$22)=0,"Falta registrar",IF(COUNTIF($F$6:$F$505,$F74)&lt;=COUNTIF(Contabilidad!$F$6:$F$505,$F74),"Conciliado","Revisar"))))</f>
        <v/>
      </c>
    </row>
    <row r="75" customFormat="false" ht="15" hidden="false" customHeight="false" outlineLevel="0" collapsed="false">
      <c r="A75" s="28"/>
      <c r="B75" s="29"/>
      <c r="C75" s="29"/>
      <c r="D75" s="30"/>
      <c r="E75" s="30"/>
      <c r="F75" s="25" t="str">
        <f aca="false">IF(AND($D75="",$E75=""),"",$E75-$D75)</f>
        <v/>
      </c>
      <c r="G75" s="26"/>
      <c r="H75" s="27" t="str">
        <f aca="false">IF($F75="","",IF($G75&lt;&gt;"",$G75,IF(COUNTIFS(Contabilidad!$F$6:$F$505,$F75,Contabilidad!$A$6:$A$505,"&gt;="&amp;$A75-Instrucciones!$B$22,Contabilidad!$A$6:$A$505,"&lt;="&amp;$A75+Instrucciones!$B$22)=0,"Falta registrar",IF(COUNTIF($F$6:$F$505,$F75)&lt;=COUNTIF(Contabilidad!$F$6:$F$505,$F75),"Conciliado","Revisar"))))</f>
        <v/>
      </c>
    </row>
    <row r="76" customFormat="false" ht="15" hidden="false" customHeight="false" outlineLevel="0" collapsed="false">
      <c r="A76" s="28"/>
      <c r="B76" s="29"/>
      <c r="C76" s="29"/>
      <c r="D76" s="30"/>
      <c r="E76" s="30"/>
      <c r="F76" s="25" t="str">
        <f aca="false">IF(AND($D76="",$E76=""),"",$E76-$D76)</f>
        <v/>
      </c>
      <c r="G76" s="26"/>
      <c r="H76" s="27" t="str">
        <f aca="false">IF($F76="","",IF($G76&lt;&gt;"",$G76,IF(COUNTIFS(Contabilidad!$F$6:$F$505,$F76,Contabilidad!$A$6:$A$505,"&gt;="&amp;$A76-Instrucciones!$B$22,Contabilidad!$A$6:$A$505,"&lt;="&amp;$A76+Instrucciones!$B$22)=0,"Falta registrar",IF(COUNTIF($F$6:$F$505,$F76)&lt;=COUNTIF(Contabilidad!$F$6:$F$505,$F76),"Conciliado","Revisar"))))</f>
        <v/>
      </c>
    </row>
    <row r="77" customFormat="false" ht="15" hidden="false" customHeight="false" outlineLevel="0" collapsed="false">
      <c r="A77" s="28"/>
      <c r="B77" s="29"/>
      <c r="C77" s="29"/>
      <c r="D77" s="30"/>
      <c r="E77" s="30"/>
      <c r="F77" s="25" t="str">
        <f aca="false">IF(AND($D77="",$E77=""),"",$E77-$D77)</f>
        <v/>
      </c>
      <c r="G77" s="26"/>
      <c r="H77" s="27" t="str">
        <f aca="false">IF($F77="","",IF($G77&lt;&gt;"",$G77,IF(COUNTIFS(Contabilidad!$F$6:$F$505,$F77,Contabilidad!$A$6:$A$505,"&gt;="&amp;$A77-Instrucciones!$B$22,Contabilidad!$A$6:$A$505,"&lt;="&amp;$A77+Instrucciones!$B$22)=0,"Falta registrar",IF(COUNTIF($F$6:$F$505,$F77)&lt;=COUNTIF(Contabilidad!$F$6:$F$505,$F77),"Conciliado","Revisar"))))</f>
        <v/>
      </c>
    </row>
    <row r="78" customFormat="false" ht="15" hidden="false" customHeight="false" outlineLevel="0" collapsed="false">
      <c r="A78" s="28"/>
      <c r="B78" s="29"/>
      <c r="C78" s="29"/>
      <c r="D78" s="30"/>
      <c r="E78" s="30"/>
      <c r="F78" s="25" t="str">
        <f aca="false">IF(AND($D78="",$E78=""),"",$E78-$D78)</f>
        <v/>
      </c>
      <c r="G78" s="26"/>
      <c r="H78" s="27" t="str">
        <f aca="false">IF($F78="","",IF($G78&lt;&gt;"",$G78,IF(COUNTIFS(Contabilidad!$F$6:$F$505,$F78,Contabilidad!$A$6:$A$505,"&gt;="&amp;$A78-Instrucciones!$B$22,Contabilidad!$A$6:$A$505,"&lt;="&amp;$A78+Instrucciones!$B$22)=0,"Falta registrar",IF(COUNTIF($F$6:$F$505,$F78)&lt;=COUNTIF(Contabilidad!$F$6:$F$505,$F78),"Conciliado","Revisar"))))</f>
        <v/>
      </c>
    </row>
    <row r="79" customFormat="false" ht="15" hidden="false" customHeight="false" outlineLevel="0" collapsed="false">
      <c r="A79" s="28"/>
      <c r="B79" s="29"/>
      <c r="C79" s="29"/>
      <c r="D79" s="30"/>
      <c r="E79" s="30"/>
      <c r="F79" s="25" t="str">
        <f aca="false">IF(AND($D79="",$E79=""),"",$E79-$D79)</f>
        <v/>
      </c>
      <c r="G79" s="26"/>
      <c r="H79" s="27" t="str">
        <f aca="false">IF($F79="","",IF($G79&lt;&gt;"",$G79,IF(COUNTIFS(Contabilidad!$F$6:$F$505,$F79,Contabilidad!$A$6:$A$505,"&gt;="&amp;$A79-Instrucciones!$B$22,Contabilidad!$A$6:$A$505,"&lt;="&amp;$A79+Instrucciones!$B$22)=0,"Falta registrar",IF(COUNTIF($F$6:$F$505,$F79)&lt;=COUNTIF(Contabilidad!$F$6:$F$505,$F79),"Conciliado","Revisar"))))</f>
        <v/>
      </c>
    </row>
    <row r="80" customFormat="false" ht="15" hidden="false" customHeight="false" outlineLevel="0" collapsed="false">
      <c r="A80" s="28"/>
      <c r="B80" s="29"/>
      <c r="C80" s="29"/>
      <c r="D80" s="30"/>
      <c r="E80" s="30"/>
      <c r="F80" s="25" t="str">
        <f aca="false">IF(AND($D80="",$E80=""),"",$E80-$D80)</f>
        <v/>
      </c>
      <c r="G80" s="26"/>
      <c r="H80" s="27" t="str">
        <f aca="false">IF($F80="","",IF($G80&lt;&gt;"",$G80,IF(COUNTIFS(Contabilidad!$F$6:$F$505,$F80,Contabilidad!$A$6:$A$505,"&gt;="&amp;$A80-Instrucciones!$B$22,Contabilidad!$A$6:$A$505,"&lt;="&amp;$A80+Instrucciones!$B$22)=0,"Falta registrar",IF(COUNTIF($F$6:$F$505,$F80)&lt;=COUNTIF(Contabilidad!$F$6:$F$505,$F80),"Conciliado","Revisar"))))</f>
        <v/>
      </c>
    </row>
    <row r="81" customFormat="false" ht="15" hidden="false" customHeight="false" outlineLevel="0" collapsed="false">
      <c r="A81" s="28"/>
      <c r="B81" s="29"/>
      <c r="C81" s="29"/>
      <c r="D81" s="30"/>
      <c r="E81" s="30"/>
      <c r="F81" s="25" t="str">
        <f aca="false">IF(AND($D81="",$E81=""),"",$E81-$D81)</f>
        <v/>
      </c>
      <c r="G81" s="26"/>
      <c r="H81" s="27" t="str">
        <f aca="false">IF($F81="","",IF($G81&lt;&gt;"",$G81,IF(COUNTIFS(Contabilidad!$F$6:$F$505,$F81,Contabilidad!$A$6:$A$505,"&gt;="&amp;$A81-Instrucciones!$B$22,Contabilidad!$A$6:$A$505,"&lt;="&amp;$A81+Instrucciones!$B$22)=0,"Falta registrar",IF(COUNTIF($F$6:$F$505,$F81)&lt;=COUNTIF(Contabilidad!$F$6:$F$505,$F81),"Conciliado","Revisar"))))</f>
        <v/>
      </c>
    </row>
    <row r="82" customFormat="false" ht="15" hidden="false" customHeight="false" outlineLevel="0" collapsed="false">
      <c r="A82" s="28"/>
      <c r="B82" s="29"/>
      <c r="C82" s="29"/>
      <c r="D82" s="30"/>
      <c r="E82" s="30"/>
      <c r="F82" s="25" t="str">
        <f aca="false">IF(AND($D82="",$E82=""),"",$E82-$D82)</f>
        <v/>
      </c>
      <c r="G82" s="26"/>
      <c r="H82" s="27" t="str">
        <f aca="false">IF($F82="","",IF($G82&lt;&gt;"",$G82,IF(COUNTIFS(Contabilidad!$F$6:$F$505,$F82,Contabilidad!$A$6:$A$505,"&gt;="&amp;$A82-Instrucciones!$B$22,Contabilidad!$A$6:$A$505,"&lt;="&amp;$A82+Instrucciones!$B$22)=0,"Falta registrar",IF(COUNTIF($F$6:$F$505,$F82)&lt;=COUNTIF(Contabilidad!$F$6:$F$505,$F82),"Conciliado","Revisar"))))</f>
        <v/>
      </c>
    </row>
    <row r="83" customFormat="false" ht="15" hidden="false" customHeight="false" outlineLevel="0" collapsed="false">
      <c r="A83" s="28"/>
      <c r="B83" s="29"/>
      <c r="C83" s="29"/>
      <c r="D83" s="30"/>
      <c r="E83" s="30"/>
      <c r="F83" s="25" t="str">
        <f aca="false">IF(AND($D83="",$E83=""),"",$E83-$D83)</f>
        <v/>
      </c>
      <c r="G83" s="26"/>
      <c r="H83" s="27" t="str">
        <f aca="false">IF($F83="","",IF($G83&lt;&gt;"",$G83,IF(COUNTIFS(Contabilidad!$F$6:$F$505,$F83,Contabilidad!$A$6:$A$505,"&gt;="&amp;$A83-Instrucciones!$B$22,Contabilidad!$A$6:$A$505,"&lt;="&amp;$A83+Instrucciones!$B$22)=0,"Falta registrar",IF(COUNTIF($F$6:$F$505,$F83)&lt;=COUNTIF(Contabilidad!$F$6:$F$505,$F83),"Conciliado","Revisar"))))</f>
        <v/>
      </c>
    </row>
    <row r="84" customFormat="false" ht="15" hidden="false" customHeight="false" outlineLevel="0" collapsed="false">
      <c r="A84" s="28"/>
      <c r="B84" s="29"/>
      <c r="C84" s="29"/>
      <c r="D84" s="30"/>
      <c r="E84" s="30"/>
      <c r="F84" s="25" t="str">
        <f aca="false">IF(AND($D84="",$E84=""),"",$E84-$D84)</f>
        <v/>
      </c>
      <c r="G84" s="26"/>
      <c r="H84" s="27" t="str">
        <f aca="false">IF($F84="","",IF($G84&lt;&gt;"",$G84,IF(COUNTIFS(Contabilidad!$F$6:$F$505,$F84,Contabilidad!$A$6:$A$505,"&gt;="&amp;$A84-Instrucciones!$B$22,Contabilidad!$A$6:$A$505,"&lt;="&amp;$A84+Instrucciones!$B$22)=0,"Falta registrar",IF(COUNTIF($F$6:$F$505,$F84)&lt;=COUNTIF(Contabilidad!$F$6:$F$505,$F84),"Conciliado","Revisar"))))</f>
        <v/>
      </c>
    </row>
    <row r="85" customFormat="false" ht="15" hidden="false" customHeight="false" outlineLevel="0" collapsed="false">
      <c r="A85" s="28"/>
      <c r="B85" s="29"/>
      <c r="C85" s="29"/>
      <c r="D85" s="30"/>
      <c r="E85" s="30"/>
      <c r="F85" s="25" t="str">
        <f aca="false">IF(AND($D85="",$E85=""),"",$E85-$D85)</f>
        <v/>
      </c>
      <c r="G85" s="26"/>
      <c r="H85" s="27" t="str">
        <f aca="false">IF($F85="","",IF($G85&lt;&gt;"",$G85,IF(COUNTIFS(Contabilidad!$F$6:$F$505,$F85,Contabilidad!$A$6:$A$505,"&gt;="&amp;$A85-Instrucciones!$B$22,Contabilidad!$A$6:$A$505,"&lt;="&amp;$A85+Instrucciones!$B$22)=0,"Falta registrar",IF(COUNTIF($F$6:$F$505,$F85)&lt;=COUNTIF(Contabilidad!$F$6:$F$505,$F85),"Conciliado","Revisar"))))</f>
        <v/>
      </c>
    </row>
    <row r="86" customFormat="false" ht="15" hidden="false" customHeight="false" outlineLevel="0" collapsed="false">
      <c r="A86" s="28"/>
      <c r="B86" s="29"/>
      <c r="C86" s="29"/>
      <c r="D86" s="30"/>
      <c r="E86" s="30"/>
      <c r="F86" s="25" t="str">
        <f aca="false">IF(AND($D86="",$E86=""),"",$E86-$D86)</f>
        <v/>
      </c>
      <c r="G86" s="26"/>
      <c r="H86" s="27" t="str">
        <f aca="false">IF($F86="","",IF($G86&lt;&gt;"",$G86,IF(COUNTIFS(Contabilidad!$F$6:$F$505,$F86,Contabilidad!$A$6:$A$505,"&gt;="&amp;$A86-Instrucciones!$B$22,Contabilidad!$A$6:$A$505,"&lt;="&amp;$A86+Instrucciones!$B$22)=0,"Falta registrar",IF(COUNTIF($F$6:$F$505,$F86)&lt;=COUNTIF(Contabilidad!$F$6:$F$505,$F86),"Conciliado","Revisar"))))</f>
        <v/>
      </c>
    </row>
    <row r="87" customFormat="false" ht="15" hidden="false" customHeight="false" outlineLevel="0" collapsed="false">
      <c r="A87" s="28"/>
      <c r="B87" s="29"/>
      <c r="C87" s="29"/>
      <c r="D87" s="30"/>
      <c r="E87" s="30"/>
      <c r="F87" s="25" t="str">
        <f aca="false">IF(AND($D87="",$E87=""),"",$E87-$D87)</f>
        <v/>
      </c>
      <c r="G87" s="26"/>
      <c r="H87" s="27" t="str">
        <f aca="false">IF($F87="","",IF($G87&lt;&gt;"",$G87,IF(COUNTIFS(Contabilidad!$F$6:$F$505,$F87,Contabilidad!$A$6:$A$505,"&gt;="&amp;$A87-Instrucciones!$B$22,Contabilidad!$A$6:$A$505,"&lt;="&amp;$A87+Instrucciones!$B$22)=0,"Falta registrar",IF(COUNTIF($F$6:$F$505,$F87)&lt;=COUNTIF(Contabilidad!$F$6:$F$505,$F87),"Conciliado","Revisar"))))</f>
        <v/>
      </c>
    </row>
    <row r="88" customFormat="false" ht="15" hidden="false" customHeight="false" outlineLevel="0" collapsed="false">
      <c r="A88" s="28"/>
      <c r="B88" s="29"/>
      <c r="C88" s="29"/>
      <c r="D88" s="30"/>
      <c r="E88" s="30"/>
      <c r="F88" s="25" t="str">
        <f aca="false">IF(AND($D88="",$E88=""),"",$E88-$D88)</f>
        <v/>
      </c>
      <c r="G88" s="26"/>
      <c r="H88" s="27" t="str">
        <f aca="false">IF($F88="","",IF($G88&lt;&gt;"",$G88,IF(COUNTIFS(Contabilidad!$F$6:$F$505,$F88,Contabilidad!$A$6:$A$505,"&gt;="&amp;$A88-Instrucciones!$B$22,Contabilidad!$A$6:$A$505,"&lt;="&amp;$A88+Instrucciones!$B$22)=0,"Falta registrar",IF(COUNTIF($F$6:$F$505,$F88)&lt;=COUNTIF(Contabilidad!$F$6:$F$505,$F88),"Conciliado","Revisar"))))</f>
        <v/>
      </c>
    </row>
    <row r="89" customFormat="false" ht="15" hidden="false" customHeight="false" outlineLevel="0" collapsed="false">
      <c r="A89" s="28"/>
      <c r="B89" s="29"/>
      <c r="C89" s="29"/>
      <c r="D89" s="30"/>
      <c r="E89" s="30"/>
      <c r="F89" s="25" t="str">
        <f aca="false">IF(AND($D89="",$E89=""),"",$E89-$D89)</f>
        <v/>
      </c>
      <c r="G89" s="26"/>
      <c r="H89" s="27" t="str">
        <f aca="false">IF($F89="","",IF($G89&lt;&gt;"",$G89,IF(COUNTIFS(Contabilidad!$F$6:$F$505,$F89,Contabilidad!$A$6:$A$505,"&gt;="&amp;$A89-Instrucciones!$B$22,Contabilidad!$A$6:$A$505,"&lt;="&amp;$A89+Instrucciones!$B$22)=0,"Falta registrar",IF(COUNTIF($F$6:$F$505,$F89)&lt;=COUNTIF(Contabilidad!$F$6:$F$505,$F89),"Conciliado","Revisar"))))</f>
        <v/>
      </c>
    </row>
    <row r="90" customFormat="false" ht="15" hidden="false" customHeight="false" outlineLevel="0" collapsed="false">
      <c r="A90" s="28"/>
      <c r="B90" s="29"/>
      <c r="C90" s="29"/>
      <c r="D90" s="30"/>
      <c r="E90" s="30"/>
      <c r="F90" s="25" t="str">
        <f aca="false">IF(AND($D90="",$E90=""),"",$E90-$D90)</f>
        <v/>
      </c>
      <c r="G90" s="26"/>
      <c r="H90" s="27" t="str">
        <f aca="false">IF($F90="","",IF($G90&lt;&gt;"",$G90,IF(COUNTIFS(Contabilidad!$F$6:$F$505,$F90,Contabilidad!$A$6:$A$505,"&gt;="&amp;$A90-Instrucciones!$B$22,Contabilidad!$A$6:$A$505,"&lt;="&amp;$A90+Instrucciones!$B$22)=0,"Falta registrar",IF(COUNTIF($F$6:$F$505,$F90)&lt;=COUNTIF(Contabilidad!$F$6:$F$505,$F90),"Conciliado","Revisar"))))</f>
        <v/>
      </c>
    </row>
    <row r="91" customFormat="false" ht="15" hidden="false" customHeight="false" outlineLevel="0" collapsed="false">
      <c r="A91" s="28"/>
      <c r="B91" s="29"/>
      <c r="C91" s="29"/>
      <c r="D91" s="30"/>
      <c r="E91" s="30"/>
      <c r="F91" s="25" t="str">
        <f aca="false">IF(AND($D91="",$E91=""),"",$E91-$D91)</f>
        <v/>
      </c>
      <c r="G91" s="26"/>
      <c r="H91" s="27" t="str">
        <f aca="false">IF($F91="","",IF($G91&lt;&gt;"",$G91,IF(COUNTIFS(Contabilidad!$F$6:$F$505,$F91,Contabilidad!$A$6:$A$505,"&gt;="&amp;$A91-Instrucciones!$B$22,Contabilidad!$A$6:$A$505,"&lt;="&amp;$A91+Instrucciones!$B$22)=0,"Falta registrar",IF(COUNTIF($F$6:$F$505,$F91)&lt;=COUNTIF(Contabilidad!$F$6:$F$505,$F91),"Conciliado","Revisar"))))</f>
        <v/>
      </c>
    </row>
    <row r="92" customFormat="false" ht="15" hidden="false" customHeight="false" outlineLevel="0" collapsed="false">
      <c r="A92" s="28"/>
      <c r="B92" s="29"/>
      <c r="C92" s="29"/>
      <c r="D92" s="30"/>
      <c r="E92" s="30"/>
      <c r="F92" s="25" t="str">
        <f aca="false">IF(AND($D92="",$E92=""),"",$E92-$D92)</f>
        <v/>
      </c>
      <c r="G92" s="26"/>
      <c r="H92" s="27" t="str">
        <f aca="false">IF($F92="","",IF($G92&lt;&gt;"",$G92,IF(COUNTIFS(Contabilidad!$F$6:$F$505,$F92,Contabilidad!$A$6:$A$505,"&gt;="&amp;$A92-Instrucciones!$B$22,Contabilidad!$A$6:$A$505,"&lt;="&amp;$A92+Instrucciones!$B$22)=0,"Falta registrar",IF(COUNTIF($F$6:$F$505,$F92)&lt;=COUNTIF(Contabilidad!$F$6:$F$505,$F92),"Conciliado","Revisar"))))</f>
        <v/>
      </c>
    </row>
    <row r="93" customFormat="false" ht="15" hidden="false" customHeight="false" outlineLevel="0" collapsed="false">
      <c r="A93" s="28"/>
      <c r="B93" s="29"/>
      <c r="C93" s="29"/>
      <c r="D93" s="30"/>
      <c r="E93" s="30"/>
      <c r="F93" s="25" t="str">
        <f aca="false">IF(AND($D93="",$E93=""),"",$E93-$D93)</f>
        <v/>
      </c>
      <c r="G93" s="26"/>
      <c r="H93" s="27" t="str">
        <f aca="false">IF($F93="","",IF($G93&lt;&gt;"",$G93,IF(COUNTIFS(Contabilidad!$F$6:$F$505,$F93,Contabilidad!$A$6:$A$505,"&gt;="&amp;$A93-Instrucciones!$B$22,Contabilidad!$A$6:$A$505,"&lt;="&amp;$A93+Instrucciones!$B$22)=0,"Falta registrar",IF(COUNTIF($F$6:$F$505,$F93)&lt;=COUNTIF(Contabilidad!$F$6:$F$505,$F93),"Conciliado","Revisar"))))</f>
        <v/>
      </c>
    </row>
    <row r="94" customFormat="false" ht="15" hidden="false" customHeight="false" outlineLevel="0" collapsed="false">
      <c r="A94" s="28"/>
      <c r="B94" s="29"/>
      <c r="C94" s="29"/>
      <c r="D94" s="30"/>
      <c r="E94" s="30"/>
      <c r="F94" s="25" t="str">
        <f aca="false">IF(AND($D94="",$E94=""),"",$E94-$D94)</f>
        <v/>
      </c>
      <c r="G94" s="26"/>
      <c r="H94" s="27" t="str">
        <f aca="false">IF($F94="","",IF($G94&lt;&gt;"",$G94,IF(COUNTIFS(Contabilidad!$F$6:$F$505,$F94,Contabilidad!$A$6:$A$505,"&gt;="&amp;$A94-Instrucciones!$B$22,Contabilidad!$A$6:$A$505,"&lt;="&amp;$A94+Instrucciones!$B$22)=0,"Falta registrar",IF(COUNTIF($F$6:$F$505,$F94)&lt;=COUNTIF(Contabilidad!$F$6:$F$505,$F94),"Conciliado","Revisar"))))</f>
        <v/>
      </c>
    </row>
    <row r="95" customFormat="false" ht="15" hidden="false" customHeight="false" outlineLevel="0" collapsed="false">
      <c r="A95" s="28"/>
      <c r="B95" s="29"/>
      <c r="C95" s="29"/>
      <c r="D95" s="30"/>
      <c r="E95" s="30"/>
      <c r="F95" s="25" t="str">
        <f aca="false">IF(AND($D95="",$E95=""),"",$E95-$D95)</f>
        <v/>
      </c>
      <c r="G95" s="26"/>
      <c r="H95" s="27" t="str">
        <f aca="false">IF($F95="","",IF($G95&lt;&gt;"",$G95,IF(COUNTIFS(Contabilidad!$F$6:$F$505,$F95,Contabilidad!$A$6:$A$505,"&gt;="&amp;$A95-Instrucciones!$B$22,Contabilidad!$A$6:$A$505,"&lt;="&amp;$A95+Instrucciones!$B$22)=0,"Falta registrar",IF(COUNTIF($F$6:$F$505,$F95)&lt;=COUNTIF(Contabilidad!$F$6:$F$505,$F95),"Conciliado","Revisar"))))</f>
        <v/>
      </c>
    </row>
    <row r="96" customFormat="false" ht="15" hidden="false" customHeight="false" outlineLevel="0" collapsed="false">
      <c r="A96" s="28"/>
      <c r="B96" s="29"/>
      <c r="C96" s="29"/>
      <c r="D96" s="30"/>
      <c r="E96" s="30"/>
      <c r="F96" s="25" t="str">
        <f aca="false">IF(AND($D96="",$E96=""),"",$E96-$D96)</f>
        <v/>
      </c>
      <c r="G96" s="26"/>
      <c r="H96" s="27" t="str">
        <f aca="false">IF($F96="","",IF($G96&lt;&gt;"",$G96,IF(COUNTIFS(Contabilidad!$F$6:$F$505,$F96,Contabilidad!$A$6:$A$505,"&gt;="&amp;$A96-Instrucciones!$B$22,Contabilidad!$A$6:$A$505,"&lt;="&amp;$A96+Instrucciones!$B$22)=0,"Falta registrar",IF(COUNTIF($F$6:$F$505,$F96)&lt;=COUNTIF(Contabilidad!$F$6:$F$505,$F96),"Conciliado","Revisar"))))</f>
        <v/>
      </c>
    </row>
    <row r="97" customFormat="false" ht="15" hidden="false" customHeight="false" outlineLevel="0" collapsed="false">
      <c r="A97" s="28"/>
      <c r="B97" s="29"/>
      <c r="C97" s="29"/>
      <c r="D97" s="30"/>
      <c r="E97" s="30"/>
      <c r="F97" s="25" t="str">
        <f aca="false">IF(AND($D97="",$E97=""),"",$E97-$D97)</f>
        <v/>
      </c>
      <c r="G97" s="26"/>
      <c r="H97" s="27" t="str">
        <f aca="false">IF($F97="","",IF($G97&lt;&gt;"",$G97,IF(COUNTIFS(Contabilidad!$F$6:$F$505,$F97,Contabilidad!$A$6:$A$505,"&gt;="&amp;$A97-Instrucciones!$B$22,Contabilidad!$A$6:$A$505,"&lt;="&amp;$A97+Instrucciones!$B$22)=0,"Falta registrar",IF(COUNTIF($F$6:$F$505,$F97)&lt;=COUNTIF(Contabilidad!$F$6:$F$505,$F97),"Conciliado","Revisar"))))</f>
        <v/>
      </c>
    </row>
    <row r="98" customFormat="false" ht="15" hidden="false" customHeight="false" outlineLevel="0" collapsed="false">
      <c r="A98" s="28"/>
      <c r="B98" s="29"/>
      <c r="C98" s="29"/>
      <c r="D98" s="30"/>
      <c r="E98" s="30"/>
      <c r="F98" s="25" t="str">
        <f aca="false">IF(AND($D98="",$E98=""),"",$E98-$D98)</f>
        <v/>
      </c>
      <c r="G98" s="26"/>
      <c r="H98" s="27" t="str">
        <f aca="false">IF($F98="","",IF($G98&lt;&gt;"",$G98,IF(COUNTIFS(Contabilidad!$F$6:$F$505,$F98,Contabilidad!$A$6:$A$505,"&gt;="&amp;$A98-Instrucciones!$B$22,Contabilidad!$A$6:$A$505,"&lt;="&amp;$A98+Instrucciones!$B$22)=0,"Falta registrar",IF(COUNTIF($F$6:$F$505,$F98)&lt;=COUNTIF(Contabilidad!$F$6:$F$505,$F98),"Conciliado","Revisar"))))</f>
        <v/>
      </c>
    </row>
    <row r="99" customFormat="false" ht="15" hidden="false" customHeight="false" outlineLevel="0" collapsed="false">
      <c r="A99" s="28"/>
      <c r="B99" s="29"/>
      <c r="C99" s="29"/>
      <c r="D99" s="30"/>
      <c r="E99" s="30"/>
      <c r="F99" s="25" t="str">
        <f aca="false">IF(AND($D99="",$E99=""),"",$E99-$D99)</f>
        <v/>
      </c>
      <c r="G99" s="26"/>
      <c r="H99" s="27" t="str">
        <f aca="false">IF($F99="","",IF($G99&lt;&gt;"",$G99,IF(COUNTIFS(Contabilidad!$F$6:$F$505,$F99,Contabilidad!$A$6:$A$505,"&gt;="&amp;$A99-Instrucciones!$B$22,Contabilidad!$A$6:$A$505,"&lt;="&amp;$A99+Instrucciones!$B$22)=0,"Falta registrar",IF(COUNTIF($F$6:$F$505,$F99)&lt;=COUNTIF(Contabilidad!$F$6:$F$505,$F99),"Conciliado","Revisar"))))</f>
        <v/>
      </c>
    </row>
    <row r="100" customFormat="false" ht="15" hidden="false" customHeight="false" outlineLevel="0" collapsed="false">
      <c r="A100" s="28"/>
      <c r="B100" s="29"/>
      <c r="C100" s="29"/>
      <c r="D100" s="30"/>
      <c r="E100" s="30"/>
      <c r="F100" s="25" t="str">
        <f aca="false">IF(AND($D100="",$E100=""),"",$E100-$D100)</f>
        <v/>
      </c>
      <c r="G100" s="26"/>
      <c r="H100" s="27" t="str">
        <f aca="false">IF($F100="","",IF($G100&lt;&gt;"",$G100,IF(COUNTIFS(Contabilidad!$F$6:$F$505,$F100,Contabilidad!$A$6:$A$505,"&gt;="&amp;$A100-Instrucciones!$B$22,Contabilidad!$A$6:$A$505,"&lt;="&amp;$A100+Instrucciones!$B$22)=0,"Falta registrar",IF(COUNTIF($F$6:$F$505,$F100)&lt;=COUNTIF(Contabilidad!$F$6:$F$505,$F100),"Conciliado","Revisar"))))</f>
        <v/>
      </c>
    </row>
    <row r="101" customFormat="false" ht="15" hidden="false" customHeight="false" outlineLevel="0" collapsed="false">
      <c r="A101" s="28"/>
      <c r="B101" s="29"/>
      <c r="C101" s="29"/>
      <c r="D101" s="30"/>
      <c r="E101" s="30"/>
      <c r="F101" s="25" t="str">
        <f aca="false">IF(AND($D101="",$E101=""),"",$E101-$D101)</f>
        <v/>
      </c>
      <c r="G101" s="26"/>
      <c r="H101" s="27" t="str">
        <f aca="false">IF($F101="","",IF($G101&lt;&gt;"",$G101,IF(COUNTIFS(Contabilidad!$F$6:$F$505,$F101,Contabilidad!$A$6:$A$505,"&gt;="&amp;$A101-Instrucciones!$B$22,Contabilidad!$A$6:$A$505,"&lt;="&amp;$A101+Instrucciones!$B$22)=0,"Falta registrar",IF(COUNTIF($F$6:$F$505,$F101)&lt;=COUNTIF(Contabilidad!$F$6:$F$505,$F101),"Conciliado","Revisar"))))</f>
        <v/>
      </c>
    </row>
    <row r="102" customFormat="false" ht="15" hidden="false" customHeight="false" outlineLevel="0" collapsed="false">
      <c r="A102" s="28"/>
      <c r="B102" s="29"/>
      <c r="C102" s="29"/>
      <c r="D102" s="30"/>
      <c r="E102" s="30"/>
      <c r="F102" s="25" t="str">
        <f aca="false">IF(AND($D102="",$E102=""),"",$E102-$D102)</f>
        <v/>
      </c>
      <c r="G102" s="26"/>
      <c r="H102" s="27" t="str">
        <f aca="false">IF($F102="","",IF($G102&lt;&gt;"",$G102,IF(COUNTIFS(Contabilidad!$F$6:$F$505,$F102,Contabilidad!$A$6:$A$505,"&gt;="&amp;$A102-Instrucciones!$B$22,Contabilidad!$A$6:$A$505,"&lt;="&amp;$A102+Instrucciones!$B$22)=0,"Falta registrar",IF(COUNTIF($F$6:$F$505,$F102)&lt;=COUNTIF(Contabilidad!$F$6:$F$505,$F102),"Conciliado","Revisar"))))</f>
        <v/>
      </c>
    </row>
    <row r="103" customFormat="false" ht="15" hidden="false" customHeight="false" outlineLevel="0" collapsed="false">
      <c r="A103" s="28"/>
      <c r="B103" s="29"/>
      <c r="C103" s="29"/>
      <c r="D103" s="30"/>
      <c r="E103" s="30"/>
      <c r="F103" s="25" t="str">
        <f aca="false">IF(AND($D103="",$E103=""),"",$E103-$D103)</f>
        <v/>
      </c>
      <c r="G103" s="26"/>
      <c r="H103" s="27" t="str">
        <f aca="false">IF($F103="","",IF($G103&lt;&gt;"",$G103,IF(COUNTIFS(Contabilidad!$F$6:$F$505,$F103,Contabilidad!$A$6:$A$505,"&gt;="&amp;$A103-Instrucciones!$B$22,Contabilidad!$A$6:$A$505,"&lt;="&amp;$A103+Instrucciones!$B$22)=0,"Falta registrar",IF(COUNTIF($F$6:$F$505,$F103)&lt;=COUNTIF(Contabilidad!$F$6:$F$505,$F103),"Conciliado","Revisar"))))</f>
        <v/>
      </c>
    </row>
    <row r="104" customFormat="false" ht="15" hidden="false" customHeight="false" outlineLevel="0" collapsed="false">
      <c r="A104" s="28"/>
      <c r="B104" s="29"/>
      <c r="C104" s="29"/>
      <c r="D104" s="30"/>
      <c r="E104" s="30"/>
      <c r="F104" s="25" t="str">
        <f aca="false">IF(AND($D104="",$E104=""),"",$E104-$D104)</f>
        <v/>
      </c>
      <c r="G104" s="26"/>
      <c r="H104" s="27" t="str">
        <f aca="false">IF($F104="","",IF($G104&lt;&gt;"",$G104,IF(COUNTIFS(Contabilidad!$F$6:$F$505,$F104,Contabilidad!$A$6:$A$505,"&gt;="&amp;$A104-Instrucciones!$B$22,Contabilidad!$A$6:$A$505,"&lt;="&amp;$A104+Instrucciones!$B$22)=0,"Falta registrar",IF(COUNTIF($F$6:$F$505,$F104)&lt;=COUNTIF(Contabilidad!$F$6:$F$505,$F104),"Conciliado","Revisar"))))</f>
        <v/>
      </c>
    </row>
    <row r="105" customFormat="false" ht="15" hidden="false" customHeight="false" outlineLevel="0" collapsed="false">
      <c r="A105" s="28"/>
      <c r="B105" s="29"/>
      <c r="C105" s="29"/>
      <c r="D105" s="30"/>
      <c r="E105" s="30"/>
      <c r="F105" s="25" t="str">
        <f aca="false">IF(AND($D105="",$E105=""),"",$E105-$D105)</f>
        <v/>
      </c>
      <c r="G105" s="26"/>
      <c r="H105" s="27" t="str">
        <f aca="false">IF($F105="","",IF($G105&lt;&gt;"",$G105,IF(COUNTIFS(Contabilidad!$F$6:$F$505,$F105,Contabilidad!$A$6:$A$505,"&gt;="&amp;$A105-Instrucciones!$B$22,Contabilidad!$A$6:$A$505,"&lt;="&amp;$A105+Instrucciones!$B$22)=0,"Falta registrar",IF(COUNTIF($F$6:$F$505,$F105)&lt;=COUNTIF(Contabilidad!$F$6:$F$505,$F105),"Conciliado","Revisar"))))</f>
        <v/>
      </c>
    </row>
    <row r="106" customFormat="false" ht="15" hidden="false" customHeight="false" outlineLevel="0" collapsed="false">
      <c r="A106" s="28"/>
      <c r="B106" s="29"/>
      <c r="C106" s="29"/>
      <c r="D106" s="30"/>
      <c r="E106" s="30"/>
      <c r="F106" s="25" t="str">
        <f aca="false">IF(AND($D106="",$E106=""),"",$E106-$D106)</f>
        <v/>
      </c>
      <c r="G106" s="26"/>
      <c r="H106" s="27" t="str">
        <f aca="false">IF($F106="","",IF($G106&lt;&gt;"",$G106,IF(COUNTIFS(Contabilidad!$F$6:$F$505,$F106,Contabilidad!$A$6:$A$505,"&gt;="&amp;$A106-Instrucciones!$B$22,Contabilidad!$A$6:$A$505,"&lt;="&amp;$A106+Instrucciones!$B$22)=0,"Falta registrar",IF(COUNTIF($F$6:$F$505,$F106)&lt;=COUNTIF(Contabilidad!$F$6:$F$505,$F106),"Conciliado","Revisar"))))</f>
        <v/>
      </c>
    </row>
    <row r="107" customFormat="false" ht="15" hidden="false" customHeight="false" outlineLevel="0" collapsed="false">
      <c r="A107" s="28"/>
      <c r="B107" s="29"/>
      <c r="C107" s="29"/>
      <c r="D107" s="30"/>
      <c r="E107" s="30"/>
      <c r="F107" s="25" t="str">
        <f aca="false">IF(AND($D107="",$E107=""),"",$E107-$D107)</f>
        <v/>
      </c>
      <c r="G107" s="26"/>
      <c r="H107" s="27" t="str">
        <f aca="false">IF($F107="","",IF($G107&lt;&gt;"",$G107,IF(COUNTIFS(Contabilidad!$F$6:$F$505,$F107,Contabilidad!$A$6:$A$505,"&gt;="&amp;$A107-Instrucciones!$B$22,Contabilidad!$A$6:$A$505,"&lt;="&amp;$A107+Instrucciones!$B$22)=0,"Falta registrar",IF(COUNTIF($F$6:$F$505,$F107)&lt;=COUNTIF(Contabilidad!$F$6:$F$505,$F107),"Conciliado","Revisar"))))</f>
        <v/>
      </c>
    </row>
    <row r="108" customFormat="false" ht="15" hidden="false" customHeight="false" outlineLevel="0" collapsed="false">
      <c r="A108" s="28"/>
      <c r="B108" s="29"/>
      <c r="C108" s="29"/>
      <c r="D108" s="30"/>
      <c r="E108" s="30"/>
      <c r="F108" s="25" t="str">
        <f aca="false">IF(AND($D108="",$E108=""),"",$E108-$D108)</f>
        <v/>
      </c>
      <c r="G108" s="26"/>
      <c r="H108" s="27" t="str">
        <f aca="false">IF($F108="","",IF($G108&lt;&gt;"",$G108,IF(COUNTIFS(Contabilidad!$F$6:$F$505,$F108,Contabilidad!$A$6:$A$505,"&gt;="&amp;$A108-Instrucciones!$B$22,Contabilidad!$A$6:$A$505,"&lt;="&amp;$A108+Instrucciones!$B$22)=0,"Falta registrar",IF(COUNTIF($F$6:$F$505,$F108)&lt;=COUNTIF(Contabilidad!$F$6:$F$505,$F108),"Conciliado","Revisar"))))</f>
        <v/>
      </c>
    </row>
    <row r="109" customFormat="false" ht="15" hidden="false" customHeight="false" outlineLevel="0" collapsed="false">
      <c r="A109" s="28"/>
      <c r="B109" s="29"/>
      <c r="C109" s="29"/>
      <c r="D109" s="30"/>
      <c r="E109" s="30"/>
      <c r="F109" s="25" t="str">
        <f aca="false">IF(AND($D109="",$E109=""),"",$E109-$D109)</f>
        <v/>
      </c>
      <c r="G109" s="26"/>
      <c r="H109" s="27" t="str">
        <f aca="false">IF($F109="","",IF($G109&lt;&gt;"",$G109,IF(COUNTIFS(Contabilidad!$F$6:$F$505,$F109,Contabilidad!$A$6:$A$505,"&gt;="&amp;$A109-Instrucciones!$B$22,Contabilidad!$A$6:$A$505,"&lt;="&amp;$A109+Instrucciones!$B$22)=0,"Falta registrar",IF(COUNTIF($F$6:$F$505,$F109)&lt;=COUNTIF(Contabilidad!$F$6:$F$505,$F109),"Conciliado","Revisar"))))</f>
        <v/>
      </c>
    </row>
    <row r="110" customFormat="false" ht="15" hidden="false" customHeight="false" outlineLevel="0" collapsed="false">
      <c r="A110" s="28"/>
      <c r="B110" s="29"/>
      <c r="C110" s="29"/>
      <c r="D110" s="30"/>
      <c r="E110" s="30"/>
      <c r="F110" s="25" t="str">
        <f aca="false">IF(AND($D110="",$E110=""),"",$E110-$D110)</f>
        <v/>
      </c>
      <c r="G110" s="26"/>
      <c r="H110" s="27" t="str">
        <f aca="false">IF($F110="","",IF($G110&lt;&gt;"",$G110,IF(COUNTIFS(Contabilidad!$F$6:$F$505,$F110,Contabilidad!$A$6:$A$505,"&gt;="&amp;$A110-Instrucciones!$B$22,Contabilidad!$A$6:$A$505,"&lt;="&amp;$A110+Instrucciones!$B$22)=0,"Falta registrar",IF(COUNTIF($F$6:$F$505,$F110)&lt;=COUNTIF(Contabilidad!$F$6:$F$505,$F110),"Conciliado","Revisar"))))</f>
        <v/>
      </c>
    </row>
    <row r="111" customFormat="false" ht="15" hidden="false" customHeight="false" outlineLevel="0" collapsed="false">
      <c r="A111" s="28"/>
      <c r="B111" s="29"/>
      <c r="C111" s="29"/>
      <c r="D111" s="30"/>
      <c r="E111" s="30"/>
      <c r="F111" s="25" t="str">
        <f aca="false">IF(AND($D111="",$E111=""),"",$E111-$D111)</f>
        <v/>
      </c>
      <c r="G111" s="26"/>
      <c r="H111" s="27" t="str">
        <f aca="false">IF($F111="","",IF($G111&lt;&gt;"",$G111,IF(COUNTIFS(Contabilidad!$F$6:$F$505,$F111,Contabilidad!$A$6:$A$505,"&gt;="&amp;$A111-Instrucciones!$B$22,Contabilidad!$A$6:$A$505,"&lt;="&amp;$A111+Instrucciones!$B$22)=0,"Falta registrar",IF(COUNTIF($F$6:$F$505,$F111)&lt;=COUNTIF(Contabilidad!$F$6:$F$505,$F111),"Conciliado","Revisar"))))</f>
        <v/>
      </c>
    </row>
    <row r="112" customFormat="false" ht="15" hidden="false" customHeight="false" outlineLevel="0" collapsed="false">
      <c r="A112" s="28"/>
      <c r="B112" s="29"/>
      <c r="C112" s="29"/>
      <c r="D112" s="30"/>
      <c r="E112" s="30"/>
      <c r="F112" s="25" t="str">
        <f aca="false">IF(AND($D112="",$E112=""),"",$E112-$D112)</f>
        <v/>
      </c>
      <c r="G112" s="26"/>
      <c r="H112" s="27" t="str">
        <f aca="false">IF($F112="","",IF($G112&lt;&gt;"",$G112,IF(COUNTIFS(Contabilidad!$F$6:$F$505,$F112,Contabilidad!$A$6:$A$505,"&gt;="&amp;$A112-Instrucciones!$B$22,Contabilidad!$A$6:$A$505,"&lt;="&amp;$A112+Instrucciones!$B$22)=0,"Falta registrar",IF(COUNTIF($F$6:$F$505,$F112)&lt;=COUNTIF(Contabilidad!$F$6:$F$505,$F112),"Conciliado","Revisar"))))</f>
        <v/>
      </c>
    </row>
    <row r="113" customFormat="false" ht="15" hidden="false" customHeight="false" outlineLevel="0" collapsed="false">
      <c r="A113" s="28"/>
      <c r="B113" s="29"/>
      <c r="C113" s="29"/>
      <c r="D113" s="30"/>
      <c r="E113" s="30"/>
      <c r="F113" s="25" t="str">
        <f aca="false">IF(AND($D113="",$E113=""),"",$E113-$D113)</f>
        <v/>
      </c>
      <c r="G113" s="26"/>
      <c r="H113" s="27" t="str">
        <f aca="false">IF($F113="","",IF($G113&lt;&gt;"",$G113,IF(COUNTIFS(Contabilidad!$F$6:$F$505,$F113,Contabilidad!$A$6:$A$505,"&gt;="&amp;$A113-Instrucciones!$B$22,Contabilidad!$A$6:$A$505,"&lt;="&amp;$A113+Instrucciones!$B$22)=0,"Falta registrar",IF(COUNTIF($F$6:$F$505,$F113)&lt;=COUNTIF(Contabilidad!$F$6:$F$505,$F113),"Conciliado","Revisar"))))</f>
        <v/>
      </c>
    </row>
    <row r="114" customFormat="false" ht="15" hidden="false" customHeight="false" outlineLevel="0" collapsed="false">
      <c r="A114" s="28"/>
      <c r="B114" s="29"/>
      <c r="C114" s="29"/>
      <c r="D114" s="30"/>
      <c r="E114" s="30"/>
      <c r="F114" s="25" t="str">
        <f aca="false">IF(AND($D114="",$E114=""),"",$E114-$D114)</f>
        <v/>
      </c>
      <c r="G114" s="26"/>
      <c r="H114" s="27" t="str">
        <f aca="false">IF($F114="","",IF($G114&lt;&gt;"",$G114,IF(COUNTIFS(Contabilidad!$F$6:$F$505,$F114,Contabilidad!$A$6:$A$505,"&gt;="&amp;$A114-Instrucciones!$B$22,Contabilidad!$A$6:$A$505,"&lt;="&amp;$A114+Instrucciones!$B$22)=0,"Falta registrar",IF(COUNTIF($F$6:$F$505,$F114)&lt;=COUNTIF(Contabilidad!$F$6:$F$505,$F114),"Conciliado","Revisar"))))</f>
        <v/>
      </c>
    </row>
    <row r="115" customFormat="false" ht="15" hidden="false" customHeight="false" outlineLevel="0" collapsed="false">
      <c r="A115" s="28"/>
      <c r="B115" s="29"/>
      <c r="C115" s="29"/>
      <c r="D115" s="30"/>
      <c r="E115" s="30"/>
      <c r="F115" s="25" t="str">
        <f aca="false">IF(AND($D115="",$E115=""),"",$E115-$D115)</f>
        <v/>
      </c>
      <c r="G115" s="26"/>
      <c r="H115" s="27" t="str">
        <f aca="false">IF($F115="","",IF($G115&lt;&gt;"",$G115,IF(COUNTIFS(Contabilidad!$F$6:$F$505,$F115,Contabilidad!$A$6:$A$505,"&gt;="&amp;$A115-Instrucciones!$B$22,Contabilidad!$A$6:$A$505,"&lt;="&amp;$A115+Instrucciones!$B$22)=0,"Falta registrar",IF(COUNTIF($F$6:$F$505,$F115)&lt;=COUNTIF(Contabilidad!$F$6:$F$505,$F115),"Conciliado","Revisar"))))</f>
        <v/>
      </c>
    </row>
    <row r="116" customFormat="false" ht="15" hidden="false" customHeight="false" outlineLevel="0" collapsed="false">
      <c r="A116" s="28"/>
      <c r="B116" s="29"/>
      <c r="C116" s="29"/>
      <c r="D116" s="30"/>
      <c r="E116" s="30"/>
      <c r="F116" s="25" t="str">
        <f aca="false">IF(AND($D116="",$E116=""),"",$E116-$D116)</f>
        <v/>
      </c>
      <c r="G116" s="26"/>
      <c r="H116" s="27" t="str">
        <f aca="false">IF($F116="","",IF($G116&lt;&gt;"",$G116,IF(COUNTIFS(Contabilidad!$F$6:$F$505,$F116,Contabilidad!$A$6:$A$505,"&gt;="&amp;$A116-Instrucciones!$B$22,Contabilidad!$A$6:$A$505,"&lt;="&amp;$A116+Instrucciones!$B$22)=0,"Falta registrar",IF(COUNTIF($F$6:$F$505,$F116)&lt;=COUNTIF(Contabilidad!$F$6:$F$505,$F116),"Conciliado","Revisar"))))</f>
        <v/>
      </c>
    </row>
    <row r="117" customFormat="false" ht="15" hidden="false" customHeight="false" outlineLevel="0" collapsed="false">
      <c r="A117" s="28"/>
      <c r="B117" s="29"/>
      <c r="C117" s="29"/>
      <c r="D117" s="30"/>
      <c r="E117" s="30"/>
      <c r="F117" s="25" t="str">
        <f aca="false">IF(AND($D117="",$E117=""),"",$E117-$D117)</f>
        <v/>
      </c>
      <c r="G117" s="26"/>
      <c r="H117" s="27" t="str">
        <f aca="false">IF($F117="","",IF($G117&lt;&gt;"",$G117,IF(COUNTIFS(Contabilidad!$F$6:$F$505,$F117,Contabilidad!$A$6:$A$505,"&gt;="&amp;$A117-Instrucciones!$B$22,Contabilidad!$A$6:$A$505,"&lt;="&amp;$A117+Instrucciones!$B$22)=0,"Falta registrar",IF(COUNTIF($F$6:$F$505,$F117)&lt;=COUNTIF(Contabilidad!$F$6:$F$505,$F117),"Conciliado","Revisar"))))</f>
        <v/>
      </c>
    </row>
    <row r="118" customFormat="false" ht="15" hidden="false" customHeight="false" outlineLevel="0" collapsed="false">
      <c r="A118" s="28"/>
      <c r="B118" s="29"/>
      <c r="C118" s="29"/>
      <c r="D118" s="30"/>
      <c r="E118" s="30"/>
      <c r="F118" s="25" t="str">
        <f aca="false">IF(AND($D118="",$E118=""),"",$E118-$D118)</f>
        <v/>
      </c>
      <c r="G118" s="26"/>
      <c r="H118" s="27" t="str">
        <f aca="false">IF($F118="","",IF($G118&lt;&gt;"",$G118,IF(COUNTIFS(Contabilidad!$F$6:$F$505,$F118,Contabilidad!$A$6:$A$505,"&gt;="&amp;$A118-Instrucciones!$B$22,Contabilidad!$A$6:$A$505,"&lt;="&amp;$A118+Instrucciones!$B$22)=0,"Falta registrar",IF(COUNTIF($F$6:$F$505,$F118)&lt;=COUNTIF(Contabilidad!$F$6:$F$505,$F118),"Conciliado","Revisar"))))</f>
        <v/>
      </c>
    </row>
    <row r="119" customFormat="false" ht="15" hidden="false" customHeight="false" outlineLevel="0" collapsed="false">
      <c r="A119" s="28"/>
      <c r="B119" s="29"/>
      <c r="C119" s="29"/>
      <c r="D119" s="30"/>
      <c r="E119" s="30"/>
      <c r="F119" s="25" t="str">
        <f aca="false">IF(AND($D119="",$E119=""),"",$E119-$D119)</f>
        <v/>
      </c>
      <c r="G119" s="26"/>
      <c r="H119" s="27" t="str">
        <f aca="false">IF($F119="","",IF($G119&lt;&gt;"",$G119,IF(COUNTIFS(Contabilidad!$F$6:$F$505,$F119,Contabilidad!$A$6:$A$505,"&gt;="&amp;$A119-Instrucciones!$B$22,Contabilidad!$A$6:$A$505,"&lt;="&amp;$A119+Instrucciones!$B$22)=0,"Falta registrar",IF(COUNTIF($F$6:$F$505,$F119)&lt;=COUNTIF(Contabilidad!$F$6:$F$505,$F119),"Conciliado","Revisar"))))</f>
        <v/>
      </c>
    </row>
    <row r="120" customFormat="false" ht="15" hidden="false" customHeight="false" outlineLevel="0" collapsed="false">
      <c r="A120" s="28"/>
      <c r="B120" s="29"/>
      <c r="C120" s="29"/>
      <c r="D120" s="30"/>
      <c r="E120" s="30"/>
      <c r="F120" s="25" t="str">
        <f aca="false">IF(AND($D120="",$E120=""),"",$E120-$D120)</f>
        <v/>
      </c>
      <c r="G120" s="26"/>
      <c r="H120" s="27" t="str">
        <f aca="false">IF($F120="","",IF($G120&lt;&gt;"",$G120,IF(COUNTIFS(Contabilidad!$F$6:$F$505,$F120,Contabilidad!$A$6:$A$505,"&gt;="&amp;$A120-Instrucciones!$B$22,Contabilidad!$A$6:$A$505,"&lt;="&amp;$A120+Instrucciones!$B$22)=0,"Falta registrar",IF(COUNTIF($F$6:$F$505,$F120)&lt;=COUNTIF(Contabilidad!$F$6:$F$505,$F120),"Conciliado","Revisar"))))</f>
        <v/>
      </c>
    </row>
    <row r="121" customFormat="false" ht="15" hidden="false" customHeight="false" outlineLevel="0" collapsed="false">
      <c r="A121" s="28"/>
      <c r="B121" s="29"/>
      <c r="C121" s="29"/>
      <c r="D121" s="30"/>
      <c r="E121" s="30"/>
      <c r="F121" s="25" t="str">
        <f aca="false">IF(AND($D121="",$E121=""),"",$E121-$D121)</f>
        <v/>
      </c>
      <c r="G121" s="26"/>
      <c r="H121" s="27" t="str">
        <f aca="false">IF($F121="","",IF($G121&lt;&gt;"",$G121,IF(COUNTIFS(Contabilidad!$F$6:$F$505,$F121,Contabilidad!$A$6:$A$505,"&gt;="&amp;$A121-Instrucciones!$B$22,Contabilidad!$A$6:$A$505,"&lt;="&amp;$A121+Instrucciones!$B$22)=0,"Falta registrar",IF(COUNTIF($F$6:$F$505,$F121)&lt;=COUNTIF(Contabilidad!$F$6:$F$505,$F121),"Conciliado","Revisar"))))</f>
        <v/>
      </c>
    </row>
    <row r="122" customFormat="false" ht="15" hidden="false" customHeight="false" outlineLevel="0" collapsed="false">
      <c r="A122" s="28"/>
      <c r="B122" s="29"/>
      <c r="C122" s="29"/>
      <c r="D122" s="30"/>
      <c r="E122" s="30"/>
      <c r="F122" s="25" t="str">
        <f aca="false">IF(AND($D122="",$E122=""),"",$E122-$D122)</f>
        <v/>
      </c>
      <c r="G122" s="26"/>
      <c r="H122" s="27" t="str">
        <f aca="false">IF($F122="","",IF($G122&lt;&gt;"",$G122,IF(COUNTIFS(Contabilidad!$F$6:$F$505,$F122,Contabilidad!$A$6:$A$505,"&gt;="&amp;$A122-Instrucciones!$B$22,Contabilidad!$A$6:$A$505,"&lt;="&amp;$A122+Instrucciones!$B$22)=0,"Falta registrar",IF(COUNTIF($F$6:$F$505,$F122)&lt;=COUNTIF(Contabilidad!$F$6:$F$505,$F122),"Conciliado","Revisar"))))</f>
        <v/>
      </c>
    </row>
    <row r="123" customFormat="false" ht="15" hidden="false" customHeight="false" outlineLevel="0" collapsed="false">
      <c r="A123" s="28"/>
      <c r="B123" s="29"/>
      <c r="C123" s="29"/>
      <c r="D123" s="30"/>
      <c r="E123" s="30"/>
      <c r="F123" s="25" t="str">
        <f aca="false">IF(AND($D123="",$E123=""),"",$E123-$D123)</f>
        <v/>
      </c>
      <c r="G123" s="26"/>
      <c r="H123" s="27" t="str">
        <f aca="false">IF($F123="","",IF($G123&lt;&gt;"",$G123,IF(COUNTIFS(Contabilidad!$F$6:$F$505,$F123,Contabilidad!$A$6:$A$505,"&gt;="&amp;$A123-Instrucciones!$B$22,Contabilidad!$A$6:$A$505,"&lt;="&amp;$A123+Instrucciones!$B$22)=0,"Falta registrar",IF(COUNTIF($F$6:$F$505,$F123)&lt;=COUNTIF(Contabilidad!$F$6:$F$505,$F123),"Conciliado","Revisar"))))</f>
        <v/>
      </c>
    </row>
    <row r="124" customFormat="false" ht="15" hidden="false" customHeight="false" outlineLevel="0" collapsed="false">
      <c r="A124" s="28"/>
      <c r="B124" s="29"/>
      <c r="C124" s="29"/>
      <c r="D124" s="30"/>
      <c r="E124" s="30"/>
      <c r="F124" s="25" t="str">
        <f aca="false">IF(AND($D124="",$E124=""),"",$E124-$D124)</f>
        <v/>
      </c>
      <c r="G124" s="26"/>
      <c r="H124" s="27" t="str">
        <f aca="false">IF($F124="","",IF($G124&lt;&gt;"",$G124,IF(COUNTIFS(Contabilidad!$F$6:$F$505,$F124,Contabilidad!$A$6:$A$505,"&gt;="&amp;$A124-Instrucciones!$B$22,Contabilidad!$A$6:$A$505,"&lt;="&amp;$A124+Instrucciones!$B$22)=0,"Falta registrar",IF(COUNTIF($F$6:$F$505,$F124)&lt;=COUNTIF(Contabilidad!$F$6:$F$505,$F124),"Conciliado","Revisar"))))</f>
        <v/>
      </c>
    </row>
    <row r="125" customFormat="false" ht="15" hidden="false" customHeight="false" outlineLevel="0" collapsed="false">
      <c r="A125" s="28"/>
      <c r="B125" s="29"/>
      <c r="C125" s="29"/>
      <c r="D125" s="30"/>
      <c r="E125" s="30"/>
      <c r="F125" s="25" t="str">
        <f aca="false">IF(AND($D125="",$E125=""),"",$E125-$D125)</f>
        <v/>
      </c>
      <c r="G125" s="26"/>
      <c r="H125" s="27" t="str">
        <f aca="false">IF($F125="","",IF($G125&lt;&gt;"",$G125,IF(COUNTIFS(Contabilidad!$F$6:$F$505,$F125,Contabilidad!$A$6:$A$505,"&gt;="&amp;$A125-Instrucciones!$B$22,Contabilidad!$A$6:$A$505,"&lt;="&amp;$A125+Instrucciones!$B$22)=0,"Falta registrar",IF(COUNTIF($F$6:$F$505,$F125)&lt;=COUNTIF(Contabilidad!$F$6:$F$505,$F125),"Conciliado","Revisar"))))</f>
        <v/>
      </c>
    </row>
    <row r="126" customFormat="false" ht="15" hidden="false" customHeight="false" outlineLevel="0" collapsed="false">
      <c r="A126" s="28"/>
      <c r="B126" s="29"/>
      <c r="C126" s="29"/>
      <c r="D126" s="30"/>
      <c r="E126" s="30"/>
      <c r="F126" s="25" t="str">
        <f aca="false">IF(AND($D126="",$E126=""),"",$E126-$D126)</f>
        <v/>
      </c>
      <c r="G126" s="26"/>
      <c r="H126" s="27" t="str">
        <f aca="false">IF($F126="","",IF($G126&lt;&gt;"",$G126,IF(COUNTIFS(Contabilidad!$F$6:$F$505,$F126,Contabilidad!$A$6:$A$505,"&gt;="&amp;$A126-Instrucciones!$B$22,Contabilidad!$A$6:$A$505,"&lt;="&amp;$A126+Instrucciones!$B$22)=0,"Falta registrar",IF(COUNTIF($F$6:$F$505,$F126)&lt;=COUNTIF(Contabilidad!$F$6:$F$505,$F126),"Conciliado","Revisar"))))</f>
        <v/>
      </c>
    </row>
    <row r="127" customFormat="false" ht="15" hidden="false" customHeight="false" outlineLevel="0" collapsed="false">
      <c r="A127" s="28"/>
      <c r="B127" s="29"/>
      <c r="C127" s="29"/>
      <c r="D127" s="30"/>
      <c r="E127" s="30"/>
      <c r="F127" s="25" t="str">
        <f aca="false">IF(AND($D127="",$E127=""),"",$E127-$D127)</f>
        <v/>
      </c>
      <c r="G127" s="26"/>
      <c r="H127" s="27" t="str">
        <f aca="false">IF($F127="","",IF($G127&lt;&gt;"",$G127,IF(COUNTIFS(Contabilidad!$F$6:$F$505,$F127,Contabilidad!$A$6:$A$505,"&gt;="&amp;$A127-Instrucciones!$B$22,Contabilidad!$A$6:$A$505,"&lt;="&amp;$A127+Instrucciones!$B$22)=0,"Falta registrar",IF(COUNTIF($F$6:$F$505,$F127)&lt;=COUNTIF(Contabilidad!$F$6:$F$505,$F127),"Conciliado","Revisar"))))</f>
        <v/>
      </c>
    </row>
    <row r="128" customFormat="false" ht="15" hidden="false" customHeight="false" outlineLevel="0" collapsed="false">
      <c r="A128" s="28"/>
      <c r="B128" s="29"/>
      <c r="C128" s="29"/>
      <c r="D128" s="30"/>
      <c r="E128" s="30"/>
      <c r="F128" s="25" t="str">
        <f aca="false">IF(AND($D128="",$E128=""),"",$E128-$D128)</f>
        <v/>
      </c>
      <c r="G128" s="26"/>
      <c r="H128" s="27" t="str">
        <f aca="false">IF($F128="","",IF($G128&lt;&gt;"",$G128,IF(COUNTIFS(Contabilidad!$F$6:$F$505,$F128,Contabilidad!$A$6:$A$505,"&gt;="&amp;$A128-Instrucciones!$B$22,Contabilidad!$A$6:$A$505,"&lt;="&amp;$A128+Instrucciones!$B$22)=0,"Falta registrar",IF(COUNTIF($F$6:$F$505,$F128)&lt;=COUNTIF(Contabilidad!$F$6:$F$505,$F128),"Conciliado","Revisar"))))</f>
        <v/>
      </c>
    </row>
    <row r="129" customFormat="false" ht="15" hidden="false" customHeight="false" outlineLevel="0" collapsed="false">
      <c r="A129" s="28"/>
      <c r="B129" s="29"/>
      <c r="C129" s="29"/>
      <c r="D129" s="30"/>
      <c r="E129" s="30"/>
      <c r="F129" s="25" t="str">
        <f aca="false">IF(AND($D129="",$E129=""),"",$E129-$D129)</f>
        <v/>
      </c>
      <c r="G129" s="26"/>
      <c r="H129" s="27" t="str">
        <f aca="false">IF($F129="","",IF($G129&lt;&gt;"",$G129,IF(COUNTIFS(Contabilidad!$F$6:$F$505,$F129,Contabilidad!$A$6:$A$505,"&gt;="&amp;$A129-Instrucciones!$B$22,Contabilidad!$A$6:$A$505,"&lt;="&amp;$A129+Instrucciones!$B$22)=0,"Falta registrar",IF(COUNTIF($F$6:$F$505,$F129)&lt;=COUNTIF(Contabilidad!$F$6:$F$505,$F129),"Conciliado","Revisar"))))</f>
        <v/>
      </c>
    </row>
    <row r="130" customFormat="false" ht="15" hidden="false" customHeight="false" outlineLevel="0" collapsed="false">
      <c r="A130" s="28"/>
      <c r="B130" s="29"/>
      <c r="C130" s="29"/>
      <c r="D130" s="30"/>
      <c r="E130" s="30"/>
      <c r="F130" s="25" t="str">
        <f aca="false">IF(AND($D130="",$E130=""),"",$E130-$D130)</f>
        <v/>
      </c>
      <c r="G130" s="26"/>
      <c r="H130" s="27" t="str">
        <f aca="false">IF($F130="","",IF($G130&lt;&gt;"",$G130,IF(COUNTIFS(Contabilidad!$F$6:$F$505,$F130,Contabilidad!$A$6:$A$505,"&gt;="&amp;$A130-Instrucciones!$B$22,Contabilidad!$A$6:$A$505,"&lt;="&amp;$A130+Instrucciones!$B$22)=0,"Falta registrar",IF(COUNTIF($F$6:$F$505,$F130)&lt;=COUNTIF(Contabilidad!$F$6:$F$505,$F130),"Conciliado","Revisar"))))</f>
        <v/>
      </c>
    </row>
    <row r="131" customFormat="false" ht="15" hidden="false" customHeight="false" outlineLevel="0" collapsed="false">
      <c r="A131" s="28"/>
      <c r="B131" s="29"/>
      <c r="C131" s="29"/>
      <c r="D131" s="30"/>
      <c r="E131" s="30"/>
      <c r="F131" s="25" t="str">
        <f aca="false">IF(AND($D131="",$E131=""),"",$E131-$D131)</f>
        <v/>
      </c>
      <c r="G131" s="26"/>
      <c r="H131" s="27" t="str">
        <f aca="false">IF($F131="","",IF($G131&lt;&gt;"",$G131,IF(COUNTIFS(Contabilidad!$F$6:$F$505,$F131,Contabilidad!$A$6:$A$505,"&gt;="&amp;$A131-Instrucciones!$B$22,Contabilidad!$A$6:$A$505,"&lt;="&amp;$A131+Instrucciones!$B$22)=0,"Falta registrar",IF(COUNTIF($F$6:$F$505,$F131)&lt;=COUNTIF(Contabilidad!$F$6:$F$505,$F131),"Conciliado","Revisar"))))</f>
        <v/>
      </c>
    </row>
    <row r="132" customFormat="false" ht="15" hidden="false" customHeight="false" outlineLevel="0" collapsed="false">
      <c r="A132" s="28"/>
      <c r="B132" s="29"/>
      <c r="C132" s="29"/>
      <c r="D132" s="30"/>
      <c r="E132" s="30"/>
      <c r="F132" s="25" t="str">
        <f aca="false">IF(AND($D132="",$E132=""),"",$E132-$D132)</f>
        <v/>
      </c>
      <c r="G132" s="26"/>
      <c r="H132" s="27" t="str">
        <f aca="false">IF($F132="","",IF($G132&lt;&gt;"",$G132,IF(COUNTIFS(Contabilidad!$F$6:$F$505,$F132,Contabilidad!$A$6:$A$505,"&gt;="&amp;$A132-Instrucciones!$B$22,Contabilidad!$A$6:$A$505,"&lt;="&amp;$A132+Instrucciones!$B$22)=0,"Falta registrar",IF(COUNTIF($F$6:$F$505,$F132)&lt;=COUNTIF(Contabilidad!$F$6:$F$505,$F132),"Conciliado","Revisar"))))</f>
        <v/>
      </c>
    </row>
    <row r="133" customFormat="false" ht="15" hidden="false" customHeight="false" outlineLevel="0" collapsed="false">
      <c r="A133" s="28"/>
      <c r="B133" s="29"/>
      <c r="C133" s="29"/>
      <c r="D133" s="30"/>
      <c r="E133" s="30"/>
      <c r="F133" s="25" t="str">
        <f aca="false">IF(AND($D133="",$E133=""),"",$E133-$D133)</f>
        <v/>
      </c>
      <c r="G133" s="26"/>
      <c r="H133" s="27" t="str">
        <f aca="false">IF($F133="","",IF($G133&lt;&gt;"",$G133,IF(COUNTIFS(Contabilidad!$F$6:$F$505,$F133,Contabilidad!$A$6:$A$505,"&gt;="&amp;$A133-Instrucciones!$B$22,Contabilidad!$A$6:$A$505,"&lt;="&amp;$A133+Instrucciones!$B$22)=0,"Falta registrar",IF(COUNTIF($F$6:$F$505,$F133)&lt;=COUNTIF(Contabilidad!$F$6:$F$505,$F133),"Conciliado","Revisar"))))</f>
        <v/>
      </c>
    </row>
    <row r="134" customFormat="false" ht="15" hidden="false" customHeight="false" outlineLevel="0" collapsed="false">
      <c r="A134" s="28"/>
      <c r="B134" s="29"/>
      <c r="C134" s="29"/>
      <c r="D134" s="30"/>
      <c r="E134" s="30"/>
      <c r="F134" s="25" t="str">
        <f aca="false">IF(AND($D134="",$E134=""),"",$E134-$D134)</f>
        <v/>
      </c>
      <c r="G134" s="26"/>
      <c r="H134" s="27" t="str">
        <f aca="false">IF($F134="","",IF($G134&lt;&gt;"",$G134,IF(COUNTIFS(Contabilidad!$F$6:$F$505,$F134,Contabilidad!$A$6:$A$505,"&gt;="&amp;$A134-Instrucciones!$B$22,Contabilidad!$A$6:$A$505,"&lt;="&amp;$A134+Instrucciones!$B$22)=0,"Falta registrar",IF(COUNTIF($F$6:$F$505,$F134)&lt;=COUNTIF(Contabilidad!$F$6:$F$505,$F134),"Conciliado","Revisar"))))</f>
        <v/>
      </c>
    </row>
    <row r="135" customFormat="false" ht="15" hidden="false" customHeight="false" outlineLevel="0" collapsed="false">
      <c r="A135" s="28"/>
      <c r="B135" s="29"/>
      <c r="C135" s="29"/>
      <c r="D135" s="30"/>
      <c r="E135" s="30"/>
      <c r="F135" s="25" t="str">
        <f aca="false">IF(AND($D135="",$E135=""),"",$E135-$D135)</f>
        <v/>
      </c>
      <c r="G135" s="26"/>
      <c r="H135" s="27" t="str">
        <f aca="false">IF($F135="","",IF($G135&lt;&gt;"",$G135,IF(COUNTIFS(Contabilidad!$F$6:$F$505,$F135,Contabilidad!$A$6:$A$505,"&gt;="&amp;$A135-Instrucciones!$B$22,Contabilidad!$A$6:$A$505,"&lt;="&amp;$A135+Instrucciones!$B$22)=0,"Falta registrar",IF(COUNTIF($F$6:$F$505,$F135)&lt;=COUNTIF(Contabilidad!$F$6:$F$505,$F135),"Conciliado","Revisar"))))</f>
        <v/>
      </c>
    </row>
    <row r="136" customFormat="false" ht="15" hidden="false" customHeight="false" outlineLevel="0" collapsed="false">
      <c r="A136" s="28"/>
      <c r="B136" s="29"/>
      <c r="C136" s="29"/>
      <c r="D136" s="30"/>
      <c r="E136" s="30"/>
      <c r="F136" s="25" t="str">
        <f aca="false">IF(AND($D136="",$E136=""),"",$E136-$D136)</f>
        <v/>
      </c>
      <c r="G136" s="26"/>
      <c r="H136" s="27" t="str">
        <f aca="false">IF($F136="","",IF($G136&lt;&gt;"",$G136,IF(COUNTIFS(Contabilidad!$F$6:$F$505,$F136,Contabilidad!$A$6:$A$505,"&gt;="&amp;$A136-Instrucciones!$B$22,Contabilidad!$A$6:$A$505,"&lt;="&amp;$A136+Instrucciones!$B$22)=0,"Falta registrar",IF(COUNTIF($F$6:$F$505,$F136)&lt;=COUNTIF(Contabilidad!$F$6:$F$505,$F136),"Conciliado","Revisar"))))</f>
        <v/>
      </c>
    </row>
    <row r="137" customFormat="false" ht="15" hidden="false" customHeight="false" outlineLevel="0" collapsed="false">
      <c r="A137" s="28"/>
      <c r="B137" s="29"/>
      <c r="C137" s="29"/>
      <c r="D137" s="30"/>
      <c r="E137" s="30"/>
      <c r="F137" s="25" t="str">
        <f aca="false">IF(AND($D137="",$E137=""),"",$E137-$D137)</f>
        <v/>
      </c>
      <c r="G137" s="26"/>
      <c r="H137" s="27" t="str">
        <f aca="false">IF($F137="","",IF($G137&lt;&gt;"",$G137,IF(COUNTIFS(Contabilidad!$F$6:$F$505,$F137,Contabilidad!$A$6:$A$505,"&gt;="&amp;$A137-Instrucciones!$B$22,Contabilidad!$A$6:$A$505,"&lt;="&amp;$A137+Instrucciones!$B$22)=0,"Falta registrar",IF(COUNTIF($F$6:$F$505,$F137)&lt;=COUNTIF(Contabilidad!$F$6:$F$505,$F137),"Conciliado","Revisar"))))</f>
        <v/>
      </c>
    </row>
    <row r="138" customFormat="false" ht="15" hidden="false" customHeight="false" outlineLevel="0" collapsed="false">
      <c r="A138" s="28"/>
      <c r="B138" s="29"/>
      <c r="C138" s="29"/>
      <c r="D138" s="30"/>
      <c r="E138" s="30"/>
      <c r="F138" s="25" t="str">
        <f aca="false">IF(AND($D138="",$E138=""),"",$E138-$D138)</f>
        <v/>
      </c>
      <c r="G138" s="26"/>
      <c r="H138" s="27" t="str">
        <f aca="false">IF($F138="","",IF($G138&lt;&gt;"",$G138,IF(COUNTIFS(Contabilidad!$F$6:$F$505,$F138,Contabilidad!$A$6:$A$505,"&gt;="&amp;$A138-Instrucciones!$B$22,Contabilidad!$A$6:$A$505,"&lt;="&amp;$A138+Instrucciones!$B$22)=0,"Falta registrar",IF(COUNTIF($F$6:$F$505,$F138)&lt;=COUNTIF(Contabilidad!$F$6:$F$505,$F138),"Conciliado","Revisar"))))</f>
        <v/>
      </c>
    </row>
    <row r="139" customFormat="false" ht="15" hidden="false" customHeight="false" outlineLevel="0" collapsed="false">
      <c r="A139" s="28"/>
      <c r="B139" s="29"/>
      <c r="C139" s="29"/>
      <c r="D139" s="30"/>
      <c r="E139" s="30"/>
      <c r="F139" s="25" t="str">
        <f aca="false">IF(AND($D139="",$E139=""),"",$E139-$D139)</f>
        <v/>
      </c>
      <c r="G139" s="26"/>
      <c r="H139" s="27" t="str">
        <f aca="false">IF($F139="","",IF($G139&lt;&gt;"",$G139,IF(COUNTIFS(Contabilidad!$F$6:$F$505,$F139,Contabilidad!$A$6:$A$505,"&gt;="&amp;$A139-Instrucciones!$B$22,Contabilidad!$A$6:$A$505,"&lt;="&amp;$A139+Instrucciones!$B$22)=0,"Falta registrar",IF(COUNTIF($F$6:$F$505,$F139)&lt;=COUNTIF(Contabilidad!$F$6:$F$505,$F139),"Conciliado","Revisar"))))</f>
        <v/>
      </c>
    </row>
    <row r="140" customFormat="false" ht="15" hidden="false" customHeight="false" outlineLevel="0" collapsed="false">
      <c r="A140" s="28"/>
      <c r="B140" s="29"/>
      <c r="C140" s="29"/>
      <c r="D140" s="30"/>
      <c r="E140" s="30"/>
      <c r="F140" s="25" t="str">
        <f aca="false">IF(AND($D140="",$E140=""),"",$E140-$D140)</f>
        <v/>
      </c>
      <c r="G140" s="26"/>
      <c r="H140" s="27" t="str">
        <f aca="false">IF($F140="","",IF($G140&lt;&gt;"",$G140,IF(COUNTIFS(Contabilidad!$F$6:$F$505,$F140,Contabilidad!$A$6:$A$505,"&gt;="&amp;$A140-Instrucciones!$B$22,Contabilidad!$A$6:$A$505,"&lt;="&amp;$A140+Instrucciones!$B$22)=0,"Falta registrar",IF(COUNTIF($F$6:$F$505,$F140)&lt;=COUNTIF(Contabilidad!$F$6:$F$505,$F140),"Conciliado","Revisar"))))</f>
        <v/>
      </c>
    </row>
    <row r="141" customFormat="false" ht="15" hidden="false" customHeight="false" outlineLevel="0" collapsed="false">
      <c r="A141" s="28"/>
      <c r="B141" s="29"/>
      <c r="C141" s="29"/>
      <c r="D141" s="30"/>
      <c r="E141" s="30"/>
      <c r="F141" s="25" t="str">
        <f aca="false">IF(AND($D141="",$E141=""),"",$E141-$D141)</f>
        <v/>
      </c>
      <c r="G141" s="26"/>
      <c r="H141" s="27" t="str">
        <f aca="false">IF($F141="","",IF($G141&lt;&gt;"",$G141,IF(COUNTIFS(Contabilidad!$F$6:$F$505,$F141,Contabilidad!$A$6:$A$505,"&gt;="&amp;$A141-Instrucciones!$B$22,Contabilidad!$A$6:$A$505,"&lt;="&amp;$A141+Instrucciones!$B$22)=0,"Falta registrar",IF(COUNTIF($F$6:$F$505,$F141)&lt;=COUNTIF(Contabilidad!$F$6:$F$505,$F141),"Conciliado","Revisar"))))</f>
        <v/>
      </c>
    </row>
    <row r="142" customFormat="false" ht="15" hidden="false" customHeight="false" outlineLevel="0" collapsed="false">
      <c r="A142" s="28"/>
      <c r="B142" s="29"/>
      <c r="C142" s="29"/>
      <c r="D142" s="30"/>
      <c r="E142" s="30"/>
      <c r="F142" s="25" t="str">
        <f aca="false">IF(AND($D142="",$E142=""),"",$E142-$D142)</f>
        <v/>
      </c>
      <c r="G142" s="26"/>
      <c r="H142" s="27" t="str">
        <f aca="false">IF($F142="","",IF($G142&lt;&gt;"",$G142,IF(COUNTIFS(Contabilidad!$F$6:$F$505,$F142,Contabilidad!$A$6:$A$505,"&gt;="&amp;$A142-Instrucciones!$B$22,Contabilidad!$A$6:$A$505,"&lt;="&amp;$A142+Instrucciones!$B$22)=0,"Falta registrar",IF(COUNTIF($F$6:$F$505,$F142)&lt;=COUNTIF(Contabilidad!$F$6:$F$505,$F142),"Conciliado","Revisar"))))</f>
        <v/>
      </c>
    </row>
    <row r="143" customFormat="false" ht="15" hidden="false" customHeight="false" outlineLevel="0" collapsed="false">
      <c r="A143" s="28"/>
      <c r="B143" s="29"/>
      <c r="C143" s="29"/>
      <c r="D143" s="30"/>
      <c r="E143" s="30"/>
      <c r="F143" s="25" t="str">
        <f aca="false">IF(AND($D143="",$E143=""),"",$E143-$D143)</f>
        <v/>
      </c>
      <c r="G143" s="26"/>
      <c r="H143" s="27" t="str">
        <f aca="false">IF($F143="","",IF($G143&lt;&gt;"",$G143,IF(COUNTIFS(Contabilidad!$F$6:$F$505,$F143,Contabilidad!$A$6:$A$505,"&gt;="&amp;$A143-Instrucciones!$B$22,Contabilidad!$A$6:$A$505,"&lt;="&amp;$A143+Instrucciones!$B$22)=0,"Falta registrar",IF(COUNTIF($F$6:$F$505,$F143)&lt;=COUNTIF(Contabilidad!$F$6:$F$505,$F143),"Conciliado","Revisar"))))</f>
        <v/>
      </c>
    </row>
    <row r="144" customFormat="false" ht="15" hidden="false" customHeight="false" outlineLevel="0" collapsed="false">
      <c r="A144" s="28"/>
      <c r="B144" s="29"/>
      <c r="C144" s="29"/>
      <c r="D144" s="30"/>
      <c r="E144" s="30"/>
      <c r="F144" s="25" t="str">
        <f aca="false">IF(AND($D144="",$E144=""),"",$E144-$D144)</f>
        <v/>
      </c>
      <c r="G144" s="26"/>
      <c r="H144" s="27" t="str">
        <f aca="false">IF($F144="","",IF($G144&lt;&gt;"",$G144,IF(COUNTIFS(Contabilidad!$F$6:$F$505,$F144,Contabilidad!$A$6:$A$505,"&gt;="&amp;$A144-Instrucciones!$B$22,Contabilidad!$A$6:$A$505,"&lt;="&amp;$A144+Instrucciones!$B$22)=0,"Falta registrar",IF(COUNTIF($F$6:$F$505,$F144)&lt;=COUNTIF(Contabilidad!$F$6:$F$505,$F144),"Conciliado","Revisar"))))</f>
        <v/>
      </c>
    </row>
    <row r="145" customFormat="false" ht="15" hidden="false" customHeight="false" outlineLevel="0" collapsed="false">
      <c r="A145" s="28"/>
      <c r="B145" s="29"/>
      <c r="C145" s="29"/>
      <c r="D145" s="30"/>
      <c r="E145" s="30"/>
      <c r="F145" s="25" t="str">
        <f aca="false">IF(AND($D145="",$E145=""),"",$E145-$D145)</f>
        <v/>
      </c>
      <c r="G145" s="26"/>
      <c r="H145" s="27" t="str">
        <f aca="false">IF($F145="","",IF($G145&lt;&gt;"",$G145,IF(COUNTIFS(Contabilidad!$F$6:$F$505,$F145,Contabilidad!$A$6:$A$505,"&gt;="&amp;$A145-Instrucciones!$B$22,Contabilidad!$A$6:$A$505,"&lt;="&amp;$A145+Instrucciones!$B$22)=0,"Falta registrar",IF(COUNTIF($F$6:$F$505,$F145)&lt;=COUNTIF(Contabilidad!$F$6:$F$505,$F145),"Conciliado","Revisar"))))</f>
        <v/>
      </c>
    </row>
    <row r="146" customFormat="false" ht="15" hidden="false" customHeight="false" outlineLevel="0" collapsed="false">
      <c r="A146" s="28"/>
      <c r="B146" s="29"/>
      <c r="C146" s="29"/>
      <c r="D146" s="30"/>
      <c r="E146" s="30"/>
      <c r="F146" s="25" t="str">
        <f aca="false">IF(AND($D146="",$E146=""),"",$E146-$D146)</f>
        <v/>
      </c>
      <c r="G146" s="26"/>
      <c r="H146" s="27" t="str">
        <f aca="false">IF($F146="","",IF($G146&lt;&gt;"",$G146,IF(COUNTIFS(Contabilidad!$F$6:$F$505,$F146,Contabilidad!$A$6:$A$505,"&gt;="&amp;$A146-Instrucciones!$B$22,Contabilidad!$A$6:$A$505,"&lt;="&amp;$A146+Instrucciones!$B$22)=0,"Falta registrar",IF(COUNTIF($F$6:$F$505,$F146)&lt;=COUNTIF(Contabilidad!$F$6:$F$505,$F146),"Conciliado","Revisar"))))</f>
        <v/>
      </c>
    </row>
    <row r="147" customFormat="false" ht="15" hidden="false" customHeight="false" outlineLevel="0" collapsed="false">
      <c r="A147" s="28"/>
      <c r="B147" s="29"/>
      <c r="C147" s="29"/>
      <c r="D147" s="30"/>
      <c r="E147" s="30"/>
      <c r="F147" s="25" t="str">
        <f aca="false">IF(AND($D147="",$E147=""),"",$E147-$D147)</f>
        <v/>
      </c>
      <c r="G147" s="26"/>
      <c r="H147" s="27" t="str">
        <f aca="false">IF($F147="","",IF($G147&lt;&gt;"",$G147,IF(COUNTIFS(Contabilidad!$F$6:$F$505,$F147,Contabilidad!$A$6:$A$505,"&gt;="&amp;$A147-Instrucciones!$B$22,Contabilidad!$A$6:$A$505,"&lt;="&amp;$A147+Instrucciones!$B$22)=0,"Falta registrar",IF(COUNTIF($F$6:$F$505,$F147)&lt;=COUNTIF(Contabilidad!$F$6:$F$505,$F147),"Conciliado","Revisar"))))</f>
        <v/>
      </c>
    </row>
    <row r="148" customFormat="false" ht="15" hidden="false" customHeight="false" outlineLevel="0" collapsed="false">
      <c r="A148" s="28"/>
      <c r="B148" s="29"/>
      <c r="C148" s="29"/>
      <c r="D148" s="30"/>
      <c r="E148" s="30"/>
      <c r="F148" s="25" t="str">
        <f aca="false">IF(AND($D148="",$E148=""),"",$E148-$D148)</f>
        <v/>
      </c>
      <c r="G148" s="26"/>
      <c r="H148" s="27" t="str">
        <f aca="false">IF($F148="","",IF($G148&lt;&gt;"",$G148,IF(COUNTIFS(Contabilidad!$F$6:$F$505,$F148,Contabilidad!$A$6:$A$505,"&gt;="&amp;$A148-Instrucciones!$B$22,Contabilidad!$A$6:$A$505,"&lt;="&amp;$A148+Instrucciones!$B$22)=0,"Falta registrar",IF(COUNTIF($F$6:$F$505,$F148)&lt;=COUNTIF(Contabilidad!$F$6:$F$505,$F148),"Conciliado","Revisar"))))</f>
        <v/>
      </c>
    </row>
    <row r="149" customFormat="false" ht="15" hidden="false" customHeight="false" outlineLevel="0" collapsed="false">
      <c r="A149" s="28"/>
      <c r="B149" s="29"/>
      <c r="C149" s="29"/>
      <c r="D149" s="30"/>
      <c r="E149" s="30"/>
      <c r="F149" s="25" t="str">
        <f aca="false">IF(AND($D149="",$E149=""),"",$E149-$D149)</f>
        <v/>
      </c>
      <c r="G149" s="26"/>
      <c r="H149" s="27" t="str">
        <f aca="false">IF($F149="","",IF($G149&lt;&gt;"",$G149,IF(COUNTIFS(Contabilidad!$F$6:$F$505,$F149,Contabilidad!$A$6:$A$505,"&gt;="&amp;$A149-Instrucciones!$B$22,Contabilidad!$A$6:$A$505,"&lt;="&amp;$A149+Instrucciones!$B$22)=0,"Falta registrar",IF(COUNTIF($F$6:$F$505,$F149)&lt;=COUNTIF(Contabilidad!$F$6:$F$505,$F149),"Conciliado","Revisar"))))</f>
        <v/>
      </c>
    </row>
    <row r="150" customFormat="false" ht="15" hidden="false" customHeight="false" outlineLevel="0" collapsed="false">
      <c r="A150" s="28"/>
      <c r="B150" s="29"/>
      <c r="C150" s="29"/>
      <c r="D150" s="30"/>
      <c r="E150" s="30"/>
      <c r="F150" s="25" t="str">
        <f aca="false">IF(AND($D150="",$E150=""),"",$E150-$D150)</f>
        <v/>
      </c>
      <c r="G150" s="26"/>
      <c r="H150" s="27" t="str">
        <f aca="false">IF($F150="","",IF($G150&lt;&gt;"",$G150,IF(COUNTIFS(Contabilidad!$F$6:$F$505,$F150,Contabilidad!$A$6:$A$505,"&gt;="&amp;$A150-Instrucciones!$B$22,Contabilidad!$A$6:$A$505,"&lt;="&amp;$A150+Instrucciones!$B$22)=0,"Falta registrar",IF(COUNTIF($F$6:$F$505,$F150)&lt;=COUNTIF(Contabilidad!$F$6:$F$505,$F150),"Conciliado","Revisar"))))</f>
        <v/>
      </c>
    </row>
    <row r="151" customFormat="false" ht="15" hidden="false" customHeight="false" outlineLevel="0" collapsed="false">
      <c r="A151" s="28"/>
      <c r="B151" s="29"/>
      <c r="C151" s="29"/>
      <c r="D151" s="30"/>
      <c r="E151" s="30"/>
      <c r="F151" s="25" t="str">
        <f aca="false">IF(AND($D151="",$E151=""),"",$E151-$D151)</f>
        <v/>
      </c>
      <c r="G151" s="26"/>
      <c r="H151" s="27" t="str">
        <f aca="false">IF($F151="","",IF($G151&lt;&gt;"",$G151,IF(COUNTIFS(Contabilidad!$F$6:$F$505,$F151,Contabilidad!$A$6:$A$505,"&gt;="&amp;$A151-Instrucciones!$B$22,Contabilidad!$A$6:$A$505,"&lt;="&amp;$A151+Instrucciones!$B$22)=0,"Falta registrar",IF(COUNTIF($F$6:$F$505,$F151)&lt;=COUNTIF(Contabilidad!$F$6:$F$505,$F151),"Conciliado","Revisar"))))</f>
        <v/>
      </c>
    </row>
    <row r="152" customFormat="false" ht="15" hidden="false" customHeight="false" outlineLevel="0" collapsed="false">
      <c r="A152" s="28"/>
      <c r="B152" s="29"/>
      <c r="C152" s="29"/>
      <c r="D152" s="30"/>
      <c r="E152" s="30"/>
      <c r="F152" s="25" t="str">
        <f aca="false">IF(AND($D152="",$E152=""),"",$E152-$D152)</f>
        <v/>
      </c>
      <c r="G152" s="26"/>
      <c r="H152" s="27" t="str">
        <f aca="false">IF($F152="","",IF($G152&lt;&gt;"",$G152,IF(COUNTIFS(Contabilidad!$F$6:$F$505,$F152,Contabilidad!$A$6:$A$505,"&gt;="&amp;$A152-Instrucciones!$B$22,Contabilidad!$A$6:$A$505,"&lt;="&amp;$A152+Instrucciones!$B$22)=0,"Falta registrar",IF(COUNTIF($F$6:$F$505,$F152)&lt;=COUNTIF(Contabilidad!$F$6:$F$505,$F152),"Conciliado","Revisar"))))</f>
        <v/>
      </c>
    </row>
    <row r="153" customFormat="false" ht="15" hidden="false" customHeight="false" outlineLevel="0" collapsed="false">
      <c r="A153" s="28"/>
      <c r="B153" s="29"/>
      <c r="C153" s="29"/>
      <c r="D153" s="30"/>
      <c r="E153" s="30"/>
      <c r="F153" s="25" t="str">
        <f aca="false">IF(AND($D153="",$E153=""),"",$E153-$D153)</f>
        <v/>
      </c>
      <c r="G153" s="26"/>
      <c r="H153" s="27" t="str">
        <f aca="false">IF($F153="","",IF($G153&lt;&gt;"",$G153,IF(COUNTIFS(Contabilidad!$F$6:$F$505,$F153,Contabilidad!$A$6:$A$505,"&gt;="&amp;$A153-Instrucciones!$B$22,Contabilidad!$A$6:$A$505,"&lt;="&amp;$A153+Instrucciones!$B$22)=0,"Falta registrar",IF(COUNTIF($F$6:$F$505,$F153)&lt;=COUNTIF(Contabilidad!$F$6:$F$505,$F153),"Conciliado","Revisar"))))</f>
        <v/>
      </c>
    </row>
    <row r="154" customFormat="false" ht="15" hidden="false" customHeight="false" outlineLevel="0" collapsed="false">
      <c r="A154" s="28"/>
      <c r="B154" s="29"/>
      <c r="C154" s="29"/>
      <c r="D154" s="30"/>
      <c r="E154" s="30"/>
      <c r="F154" s="25" t="str">
        <f aca="false">IF(AND($D154="",$E154=""),"",$E154-$D154)</f>
        <v/>
      </c>
      <c r="G154" s="26"/>
      <c r="H154" s="27" t="str">
        <f aca="false">IF($F154="","",IF($G154&lt;&gt;"",$G154,IF(COUNTIFS(Contabilidad!$F$6:$F$505,$F154,Contabilidad!$A$6:$A$505,"&gt;="&amp;$A154-Instrucciones!$B$22,Contabilidad!$A$6:$A$505,"&lt;="&amp;$A154+Instrucciones!$B$22)=0,"Falta registrar",IF(COUNTIF($F$6:$F$505,$F154)&lt;=COUNTIF(Contabilidad!$F$6:$F$505,$F154),"Conciliado","Revisar"))))</f>
        <v/>
      </c>
    </row>
    <row r="155" customFormat="false" ht="15" hidden="false" customHeight="false" outlineLevel="0" collapsed="false">
      <c r="A155" s="28"/>
      <c r="B155" s="29"/>
      <c r="C155" s="29"/>
      <c r="D155" s="30"/>
      <c r="E155" s="30"/>
      <c r="F155" s="25" t="str">
        <f aca="false">IF(AND($D155="",$E155=""),"",$E155-$D155)</f>
        <v/>
      </c>
      <c r="G155" s="26"/>
      <c r="H155" s="27" t="str">
        <f aca="false">IF($F155="","",IF($G155&lt;&gt;"",$G155,IF(COUNTIFS(Contabilidad!$F$6:$F$505,$F155,Contabilidad!$A$6:$A$505,"&gt;="&amp;$A155-Instrucciones!$B$22,Contabilidad!$A$6:$A$505,"&lt;="&amp;$A155+Instrucciones!$B$22)=0,"Falta registrar",IF(COUNTIF($F$6:$F$505,$F155)&lt;=COUNTIF(Contabilidad!$F$6:$F$505,$F155),"Conciliado","Revisar"))))</f>
        <v/>
      </c>
    </row>
    <row r="156" customFormat="false" ht="15" hidden="false" customHeight="false" outlineLevel="0" collapsed="false">
      <c r="A156" s="28"/>
      <c r="B156" s="29"/>
      <c r="C156" s="29"/>
      <c r="D156" s="30"/>
      <c r="E156" s="30"/>
      <c r="F156" s="25" t="str">
        <f aca="false">IF(AND($D156="",$E156=""),"",$E156-$D156)</f>
        <v/>
      </c>
      <c r="G156" s="26"/>
      <c r="H156" s="27" t="str">
        <f aca="false">IF($F156="","",IF($G156&lt;&gt;"",$G156,IF(COUNTIFS(Contabilidad!$F$6:$F$505,$F156,Contabilidad!$A$6:$A$505,"&gt;="&amp;$A156-Instrucciones!$B$22,Contabilidad!$A$6:$A$505,"&lt;="&amp;$A156+Instrucciones!$B$22)=0,"Falta registrar",IF(COUNTIF($F$6:$F$505,$F156)&lt;=COUNTIF(Contabilidad!$F$6:$F$505,$F156),"Conciliado","Revisar"))))</f>
        <v/>
      </c>
    </row>
    <row r="157" customFormat="false" ht="15" hidden="false" customHeight="false" outlineLevel="0" collapsed="false">
      <c r="A157" s="28"/>
      <c r="B157" s="29"/>
      <c r="C157" s="29"/>
      <c r="D157" s="30"/>
      <c r="E157" s="30"/>
      <c r="F157" s="25" t="str">
        <f aca="false">IF(AND($D157="",$E157=""),"",$E157-$D157)</f>
        <v/>
      </c>
      <c r="G157" s="26"/>
      <c r="H157" s="27" t="str">
        <f aca="false">IF($F157="","",IF($G157&lt;&gt;"",$G157,IF(COUNTIFS(Contabilidad!$F$6:$F$505,$F157,Contabilidad!$A$6:$A$505,"&gt;="&amp;$A157-Instrucciones!$B$22,Contabilidad!$A$6:$A$505,"&lt;="&amp;$A157+Instrucciones!$B$22)=0,"Falta registrar",IF(COUNTIF($F$6:$F$505,$F157)&lt;=COUNTIF(Contabilidad!$F$6:$F$505,$F157),"Conciliado","Revisar"))))</f>
        <v/>
      </c>
    </row>
    <row r="158" customFormat="false" ht="15" hidden="false" customHeight="false" outlineLevel="0" collapsed="false">
      <c r="A158" s="28"/>
      <c r="B158" s="29"/>
      <c r="C158" s="29"/>
      <c r="D158" s="30"/>
      <c r="E158" s="30"/>
      <c r="F158" s="25" t="str">
        <f aca="false">IF(AND($D158="",$E158=""),"",$E158-$D158)</f>
        <v/>
      </c>
      <c r="G158" s="26"/>
      <c r="H158" s="27" t="str">
        <f aca="false">IF($F158="","",IF($G158&lt;&gt;"",$G158,IF(COUNTIFS(Contabilidad!$F$6:$F$505,$F158,Contabilidad!$A$6:$A$505,"&gt;="&amp;$A158-Instrucciones!$B$22,Contabilidad!$A$6:$A$505,"&lt;="&amp;$A158+Instrucciones!$B$22)=0,"Falta registrar",IF(COUNTIF($F$6:$F$505,$F158)&lt;=COUNTIF(Contabilidad!$F$6:$F$505,$F158),"Conciliado","Revisar"))))</f>
        <v/>
      </c>
    </row>
    <row r="159" customFormat="false" ht="15" hidden="false" customHeight="false" outlineLevel="0" collapsed="false">
      <c r="A159" s="28"/>
      <c r="B159" s="29"/>
      <c r="C159" s="29"/>
      <c r="D159" s="30"/>
      <c r="E159" s="30"/>
      <c r="F159" s="25" t="str">
        <f aca="false">IF(AND($D159="",$E159=""),"",$E159-$D159)</f>
        <v/>
      </c>
      <c r="G159" s="26"/>
      <c r="H159" s="27" t="str">
        <f aca="false">IF($F159="","",IF($G159&lt;&gt;"",$G159,IF(COUNTIFS(Contabilidad!$F$6:$F$505,$F159,Contabilidad!$A$6:$A$505,"&gt;="&amp;$A159-Instrucciones!$B$22,Contabilidad!$A$6:$A$505,"&lt;="&amp;$A159+Instrucciones!$B$22)=0,"Falta registrar",IF(COUNTIF($F$6:$F$505,$F159)&lt;=COUNTIF(Contabilidad!$F$6:$F$505,$F159),"Conciliado","Revisar"))))</f>
        <v/>
      </c>
    </row>
    <row r="160" customFormat="false" ht="15" hidden="false" customHeight="false" outlineLevel="0" collapsed="false">
      <c r="A160" s="28"/>
      <c r="B160" s="29"/>
      <c r="C160" s="29"/>
      <c r="D160" s="30"/>
      <c r="E160" s="30"/>
      <c r="F160" s="25" t="str">
        <f aca="false">IF(AND($D160="",$E160=""),"",$E160-$D160)</f>
        <v/>
      </c>
      <c r="G160" s="26"/>
      <c r="H160" s="27" t="str">
        <f aca="false">IF($F160="","",IF($G160&lt;&gt;"",$G160,IF(COUNTIFS(Contabilidad!$F$6:$F$505,$F160,Contabilidad!$A$6:$A$505,"&gt;="&amp;$A160-Instrucciones!$B$22,Contabilidad!$A$6:$A$505,"&lt;="&amp;$A160+Instrucciones!$B$22)=0,"Falta registrar",IF(COUNTIF($F$6:$F$505,$F160)&lt;=COUNTIF(Contabilidad!$F$6:$F$505,$F160),"Conciliado","Revisar"))))</f>
        <v/>
      </c>
    </row>
    <row r="161" customFormat="false" ht="15" hidden="false" customHeight="false" outlineLevel="0" collapsed="false">
      <c r="A161" s="28"/>
      <c r="B161" s="29"/>
      <c r="C161" s="29"/>
      <c r="D161" s="30"/>
      <c r="E161" s="30"/>
      <c r="F161" s="25" t="str">
        <f aca="false">IF(AND($D161="",$E161=""),"",$E161-$D161)</f>
        <v/>
      </c>
      <c r="G161" s="26"/>
      <c r="H161" s="27" t="str">
        <f aca="false">IF($F161="","",IF($G161&lt;&gt;"",$G161,IF(COUNTIFS(Contabilidad!$F$6:$F$505,$F161,Contabilidad!$A$6:$A$505,"&gt;="&amp;$A161-Instrucciones!$B$22,Contabilidad!$A$6:$A$505,"&lt;="&amp;$A161+Instrucciones!$B$22)=0,"Falta registrar",IF(COUNTIF($F$6:$F$505,$F161)&lt;=COUNTIF(Contabilidad!$F$6:$F$505,$F161),"Conciliado","Revisar"))))</f>
        <v/>
      </c>
    </row>
    <row r="162" customFormat="false" ht="15" hidden="false" customHeight="false" outlineLevel="0" collapsed="false">
      <c r="A162" s="28"/>
      <c r="B162" s="29"/>
      <c r="C162" s="29"/>
      <c r="D162" s="30"/>
      <c r="E162" s="30"/>
      <c r="F162" s="25" t="str">
        <f aca="false">IF(AND($D162="",$E162=""),"",$E162-$D162)</f>
        <v/>
      </c>
      <c r="G162" s="26"/>
      <c r="H162" s="27" t="str">
        <f aca="false">IF($F162="","",IF($G162&lt;&gt;"",$G162,IF(COUNTIFS(Contabilidad!$F$6:$F$505,$F162,Contabilidad!$A$6:$A$505,"&gt;="&amp;$A162-Instrucciones!$B$22,Contabilidad!$A$6:$A$505,"&lt;="&amp;$A162+Instrucciones!$B$22)=0,"Falta registrar",IF(COUNTIF($F$6:$F$505,$F162)&lt;=COUNTIF(Contabilidad!$F$6:$F$505,$F162),"Conciliado","Revisar"))))</f>
        <v/>
      </c>
    </row>
    <row r="163" customFormat="false" ht="15" hidden="false" customHeight="false" outlineLevel="0" collapsed="false">
      <c r="A163" s="28"/>
      <c r="B163" s="29"/>
      <c r="C163" s="29"/>
      <c r="D163" s="30"/>
      <c r="E163" s="30"/>
      <c r="F163" s="25" t="str">
        <f aca="false">IF(AND($D163="",$E163=""),"",$E163-$D163)</f>
        <v/>
      </c>
      <c r="G163" s="26"/>
      <c r="H163" s="27" t="str">
        <f aca="false">IF($F163="","",IF($G163&lt;&gt;"",$G163,IF(COUNTIFS(Contabilidad!$F$6:$F$505,$F163,Contabilidad!$A$6:$A$505,"&gt;="&amp;$A163-Instrucciones!$B$22,Contabilidad!$A$6:$A$505,"&lt;="&amp;$A163+Instrucciones!$B$22)=0,"Falta registrar",IF(COUNTIF($F$6:$F$505,$F163)&lt;=COUNTIF(Contabilidad!$F$6:$F$505,$F163),"Conciliado","Revisar"))))</f>
        <v/>
      </c>
    </row>
    <row r="164" customFormat="false" ht="15" hidden="false" customHeight="false" outlineLevel="0" collapsed="false">
      <c r="A164" s="28"/>
      <c r="B164" s="29"/>
      <c r="C164" s="29"/>
      <c r="D164" s="30"/>
      <c r="E164" s="30"/>
      <c r="F164" s="25" t="str">
        <f aca="false">IF(AND($D164="",$E164=""),"",$E164-$D164)</f>
        <v/>
      </c>
      <c r="G164" s="26"/>
      <c r="H164" s="27" t="str">
        <f aca="false">IF($F164="","",IF($G164&lt;&gt;"",$G164,IF(COUNTIFS(Contabilidad!$F$6:$F$505,$F164,Contabilidad!$A$6:$A$505,"&gt;="&amp;$A164-Instrucciones!$B$22,Contabilidad!$A$6:$A$505,"&lt;="&amp;$A164+Instrucciones!$B$22)=0,"Falta registrar",IF(COUNTIF($F$6:$F$505,$F164)&lt;=COUNTIF(Contabilidad!$F$6:$F$505,$F164),"Conciliado","Revisar"))))</f>
        <v/>
      </c>
    </row>
    <row r="165" customFormat="false" ht="15" hidden="false" customHeight="false" outlineLevel="0" collapsed="false">
      <c r="A165" s="28"/>
      <c r="B165" s="29"/>
      <c r="C165" s="29"/>
      <c r="D165" s="30"/>
      <c r="E165" s="30"/>
      <c r="F165" s="25" t="str">
        <f aca="false">IF(AND($D165="",$E165=""),"",$E165-$D165)</f>
        <v/>
      </c>
      <c r="G165" s="26"/>
      <c r="H165" s="27" t="str">
        <f aca="false">IF($F165="","",IF($G165&lt;&gt;"",$G165,IF(COUNTIFS(Contabilidad!$F$6:$F$505,$F165,Contabilidad!$A$6:$A$505,"&gt;="&amp;$A165-Instrucciones!$B$22,Contabilidad!$A$6:$A$505,"&lt;="&amp;$A165+Instrucciones!$B$22)=0,"Falta registrar",IF(COUNTIF($F$6:$F$505,$F165)&lt;=COUNTIF(Contabilidad!$F$6:$F$505,$F165),"Conciliado","Revisar"))))</f>
        <v/>
      </c>
    </row>
    <row r="166" customFormat="false" ht="15" hidden="false" customHeight="false" outlineLevel="0" collapsed="false">
      <c r="A166" s="28"/>
      <c r="B166" s="29"/>
      <c r="C166" s="29"/>
      <c r="D166" s="30"/>
      <c r="E166" s="30"/>
      <c r="F166" s="25" t="str">
        <f aca="false">IF(AND($D166="",$E166=""),"",$E166-$D166)</f>
        <v/>
      </c>
      <c r="G166" s="26"/>
      <c r="H166" s="27" t="str">
        <f aca="false">IF($F166="","",IF($G166&lt;&gt;"",$G166,IF(COUNTIFS(Contabilidad!$F$6:$F$505,$F166,Contabilidad!$A$6:$A$505,"&gt;="&amp;$A166-Instrucciones!$B$22,Contabilidad!$A$6:$A$505,"&lt;="&amp;$A166+Instrucciones!$B$22)=0,"Falta registrar",IF(COUNTIF($F$6:$F$505,$F166)&lt;=COUNTIF(Contabilidad!$F$6:$F$505,$F166),"Conciliado","Revisar"))))</f>
        <v/>
      </c>
    </row>
    <row r="167" customFormat="false" ht="15" hidden="false" customHeight="false" outlineLevel="0" collapsed="false">
      <c r="A167" s="28"/>
      <c r="B167" s="29"/>
      <c r="C167" s="29"/>
      <c r="D167" s="30"/>
      <c r="E167" s="30"/>
      <c r="F167" s="25" t="str">
        <f aca="false">IF(AND($D167="",$E167=""),"",$E167-$D167)</f>
        <v/>
      </c>
      <c r="G167" s="26"/>
      <c r="H167" s="27" t="str">
        <f aca="false">IF($F167="","",IF($G167&lt;&gt;"",$G167,IF(COUNTIFS(Contabilidad!$F$6:$F$505,$F167,Contabilidad!$A$6:$A$505,"&gt;="&amp;$A167-Instrucciones!$B$22,Contabilidad!$A$6:$A$505,"&lt;="&amp;$A167+Instrucciones!$B$22)=0,"Falta registrar",IF(COUNTIF($F$6:$F$505,$F167)&lt;=COUNTIF(Contabilidad!$F$6:$F$505,$F167),"Conciliado","Revisar"))))</f>
        <v/>
      </c>
    </row>
    <row r="168" customFormat="false" ht="15" hidden="false" customHeight="false" outlineLevel="0" collapsed="false">
      <c r="A168" s="28"/>
      <c r="B168" s="29"/>
      <c r="C168" s="29"/>
      <c r="D168" s="30"/>
      <c r="E168" s="30"/>
      <c r="F168" s="25" t="str">
        <f aca="false">IF(AND($D168="",$E168=""),"",$E168-$D168)</f>
        <v/>
      </c>
      <c r="G168" s="26"/>
      <c r="H168" s="27" t="str">
        <f aca="false">IF($F168="","",IF($G168&lt;&gt;"",$G168,IF(COUNTIFS(Contabilidad!$F$6:$F$505,$F168,Contabilidad!$A$6:$A$505,"&gt;="&amp;$A168-Instrucciones!$B$22,Contabilidad!$A$6:$A$505,"&lt;="&amp;$A168+Instrucciones!$B$22)=0,"Falta registrar",IF(COUNTIF($F$6:$F$505,$F168)&lt;=COUNTIF(Contabilidad!$F$6:$F$505,$F168),"Conciliado","Revisar"))))</f>
        <v/>
      </c>
    </row>
    <row r="169" customFormat="false" ht="15" hidden="false" customHeight="false" outlineLevel="0" collapsed="false">
      <c r="A169" s="28"/>
      <c r="B169" s="29"/>
      <c r="C169" s="29"/>
      <c r="D169" s="30"/>
      <c r="E169" s="30"/>
      <c r="F169" s="25" t="str">
        <f aca="false">IF(AND($D169="",$E169=""),"",$E169-$D169)</f>
        <v/>
      </c>
      <c r="G169" s="26"/>
      <c r="H169" s="27" t="str">
        <f aca="false">IF($F169="","",IF($G169&lt;&gt;"",$G169,IF(COUNTIFS(Contabilidad!$F$6:$F$505,$F169,Contabilidad!$A$6:$A$505,"&gt;="&amp;$A169-Instrucciones!$B$22,Contabilidad!$A$6:$A$505,"&lt;="&amp;$A169+Instrucciones!$B$22)=0,"Falta registrar",IF(COUNTIF($F$6:$F$505,$F169)&lt;=COUNTIF(Contabilidad!$F$6:$F$505,$F169),"Conciliado","Revisar"))))</f>
        <v/>
      </c>
    </row>
    <row r="170" customFormat="false" ht="15" hidden="false" customHeight="false" outlineLevel="0" collapsed="false">
      <c r="A170" s="28"/>
      <c r="B170" s="29"/>
      <c r="C170" s="29"/>
      <c r="D170" s="30"/>
      <c r="E170" s="30"/>
      <c r="F170" s="25" t="str">
        <f aca="false">IF(AND($D170="",$E170=""),"",$E170-$D170)</f>
        <v/>
      </c>
      <c r="G170" s="26"/>
      <c r="H170" s="27" t="str">
        <f aca="false">IF($F170="","",IF($G170&lt;&gt;"",$G170,IF(COUNTIFS(Contabilidad!$F$6:$F$505,$F170,Contabilidad!$A$6:$A$505,"&gt;="&amp;$A170-Instrucciones!$B$22,Contabilidad!$A$6:$A$505,"&lt;="&amp;$A170+Instrucciones!$B$22)=0,"Falta registrar",IF(COUNTIF($F$6:$F$505,$F170)&lt;=COUNTIF(Contabilidad!$F$6:$F$505,$F170),"Conciliado","Revisar"))))</f>
        <v/>
      </c>
    </row>
    <row r="171" customFormat="false" ht="15" hidden="false" customHeight="false" outlineLevel="0" collapsed="false">
      <c r="A171" s="28"/>
      <c r="B171" s="29"/>
      <c r="C171" s="29"/>
      <c r="D171" s="30"/>
      <c r="E171" s="30"/>
      <c r="F171" s="25" t="str">
        <f aca="false">IF(AND($D171="",$E171=""),"",$E171-$D171)</f>
        <v/>
      </c>
      <c r="G171" s="26"/>
      <c r="H171" s="27" t="str">
        <f aca="false">IF($F171="","",IF($G171&lt;&gt;"",$G171,IF(COUNTIFS(Contabilidad!$F$6:$F$505,$F171,Contabilidad!$A$6:$A$505,"&gt;="&amp;$A171-Instrucciones!$B$22,Contabilidad!$A$6:$A$505,"&lt;="&amp;$A171+Instrucciones!$B$22)=0,"Falta registrar",IF(COUNTIF($F$6:$F$505,$F171)&lt;=COUNTIF(Contabilidad!$F$6:$F$505,$F171),"Conciliado","Revisar"))))</f>
        <v/>
      </c>
    </row>
    <row r="172" customFormat="false" ht="15" hidden="false" customHeight="false" outlineLevel="0" collapsed="false">
      <c r="A172" s="28"/>
      <c r="B172" s="29"/>
      <c r="C172" s="29"/>
      <c r="D172" s="30"/>
      <c r="E172" s="30"/>
      <c r="F172" s="25" t="str">
        <f aca="false">IF(AND($D172="",$E172=""),"",$E172-$D172)</f>
        <v/>
      </c>
      <c r="G172" s="26"/>
      <c r="H172" s="27" t="str">
        <f aca="false">IF($F172="","",IF($G172&lt;&gt;"",$G172,IF(COUNTIFS(Contabilidad!$F$6:$F$505,$F172,Contabilidad!$A$6:$A$505,"&gt;="&amp;$A172-Instrucciones!$B$22,Contabilidad!$A$6:$A$505,"&lt;="&amp;$A172+Instrucciones!$B$22)=0,"Falta registrar",IF(COUNTIF($F$6:$F$505,$F172)&lt;=COUNTIF(Contabilidad!$F$6:$F$505,$F172),"Conciliado","Revisar"))))</f>
        <v/>
      </c>
    </row>
    <row r="173" customFormat="false" ht="15" hidden="false" customHeight="false" outlineLevel="0" collapsed="false">
      <c r="A173" s="28"/>
      <c r="B173" s="29"/>
      <c r="C173" s="29"/>
      <c r="D173" s="30"/>
      <c r="E173" s="30"/>
      <c r="F173" s="25" t="str">
        <f aca="false">IF(AND($D173="",$E173=""),"",$E173-$D173)</f>
        <v/>
      </c>
      <c r="G173" s="26"/>
      <c r="H173" s="27" t="str">
        <f aca="false">IF($F173="","",IF($G173&lt;&gt;"",$G173,IF(COUNTIFS(Contabilidad!$F$6:$F$505,$F173,Contabilidad!$A$6:$A$505,"&gt;="&amp;$A173-Instrucciones!$B$22,Contabilidad!$A$6:$A$505,"&lt;="&amp;$A173+Instrucciones!$B$22)=0,"Falta registrar",IF(COUNTIF($F$6:$F$505,$F173)&lt;=COUNTIF(Contabilidad!$F$6:$F$505,$F173),"Conciliado","Revisar"))))</f>
        <v/>
      </c>
    </row>
    <row r="174" customFormat="false" ht="15" hidden="false" customHeight="false" outlineLevel="0" collapsed="false">
      <c r="A174" s="28"/>
      <c r="B174" s="29"/>
      <c r="C174" s="29"/>
      <c r="D174" s="30"/>
      <c r="E174" s="30"/>
      <c r="F174" s="25" t="str">
        <f aca="false">IF(AND($D174="",$E174=""),"",$E174-$D174)</f>
        <v/>
      </c>
      <c r="G174" s="26"/>
      <c r="H174" s="27" t="str">
        <f aca="false">IF($F174="","",IF($G174&lt;&gt;"",$G174,IF(COUNTIFS(Contabilidad!$F$6:$F$505,$F174,Contabilidad!$A$6:$A$505,"&gt;="&amp;$A174-Instrucciones!$B$22,Contabilidad!$A$6:$A$505,"&lt;="&amp;$A174+Instrucciones!$B$22)=0,"Falta registrar",IF(COUNTIF($F$6:$F$505,$F174)&lt;=COUNTIF(Contabilidad!$F$6:$F$505,$F174),"Conciliado","Revisar"))))</f>
        <v/>
      </c>
    </row>
    <row r="175" customFormat="false" ht="15" hidden="false" customHeight="false" outlineLevel="0" collapsed="false">
      <c r="A175" s="28"/>
      <c r="B175" s="29"/>
      <c r="C175" s="29"/>
      <c r="D175" s="30"/>
      <c r="E175" s="30"/>
      <c r="F175" s="25" t="str">
        <f aca="false">IF(AND($D175="",$E175=""),"",$E175-$D175)</f>
        <v/>
      </c>
      <c r="G175" s="26"/>
      <c r="H175" s="27" t="str">
        <f aca="false">IF($F175="","",IF($G175&lt;&gt;"",$G175,IF(COUNTIFS(Contabilidad!$F$6:$F$505,$F175,Contabilidad!$A$6:$A$505,"&gt;="&amp;$A175-Instrucciones!$B$22,Contabilidad!$A$6:$A$505,"&lt;="&amp;$A175+Instrucciones!$B$22)=0,"Falta registrar",IF(COUNTIF($F$6:$F$505,$F175)&lt;=COUNTIF(Contabilidad!$F$6:$F$505,$F175),"Conciliado","Revisar"))))</f>
        <v/>
      </c>
    </row>
    <row r="176" customFormat="false" ht="15" hidden="false" customHeight="false" outlineLevel="0" collapsed="false">
      <c r="A176" s="28"/>
      <c r="B176" s="29"/>
      <c r="C176" s="29"/>
      <c r="D176" s="30"/>
      <c r="E176" s="30"/>
      <c r="F176" s="25" t="str">
        <f aca="false">IF(AND($D176="",$E176=""),"",$E176-$D176)</f>
        <v/>
      </c>
      <c r="G176" s="26"/>
      <c r="H176" s="27" t="str">
        <f aca="false">IF($F176="","",IF($G176&lt;&gt;"",$G176,IF(COUNTIFS(Contabilidad!$F$6:$F$505,$F176,Contabilidad!$A$6:$A$505,"&gt;="&amp;$A176-Instrucciones!$B$22,Contabilidad!$A$6:$A$505,"&lt;="&amp;$A176+Instrucciones!$B$22)=0,"Falta registrar",IF(COUNTIF($F$6:$F$505,$F176)&lt;=COUNTIF(Contabilidad!$F$6:$F$505,$F176),"Conciliado","Revisar"))))</f>
        <v/>
      </c>
    </row>
    <row r="177" customFormat="false" ht="15" hidden="false" customHeight="false" outlineLevel="0" collapsed="false">
      <c r="A177" s="28"/>
      <c r="B177" s="29"/>
      <c r="C177" s="29"/>
      <c r="D177" s="30"/>
      <c r="E177" s="30"/>
      <c r="F177" s="25" t="str">
        <f aca="false">IF(AND($D177="",$E177=""),"",$E177-$D177)</f>
        <v/>
      </c>
      <c r="G177" s="26"/>
      <c r="H177" s="27" t="str">
        <f aca="false">IF($F177="","",IF($G177&lt;&gt;"",$G177,IF(COUNTIFS(Contabilidad!$F$6:$F$505,$F177,Contabilidad!$A$6:$A$505,"&gt;="&amp;$A177-Instrucciones!$B$22,Contabilidad!$A$6:$A$505,"&lt;="&amp;$A177+Instrucciones!$B$22)=0,"Falta registrar",IF(COUNTIF($F$6:$F$505,$F177)&lt;=COUNTIF(Contabilidad!$F$6:$F$505,$F177),"Conciliado","Revisar"))))</f>
        <v/>
      </c>
    </row>
    <row r="178" customFormat="false" ht="15" hidden="false" customHeight="false" outlineLevel="0" collapsed="false">
      <c r="A178" s="28"/>
      <c r="B178" s="29"/>
      <c r="C178" s="29"/>
      <c r="D178" s="30"/>
      <c r="E178" s="30"/>
      <c r="F178" s="25" t="str">
        <f aca="false">IF(AND($D178="",$E178=""),"",$E178-$D178)</f>
        <v/>
      </c>
      <c r="G178" s="26"/>
      <c r="H178" s="27" t="str">
        <f aca="false">IF($F178="","",IF($G178&lt;&gt;"",$G178,IF(COUNTIFS(Contabilidad!$F$6:$F$505,$F178,Contabilidad!$A$6:$A$505,"&gt;="&amp;$A178-Instrucciones!$B$22,Contabilidad!$A$6:$A$505,"&lt;="&amp;$A178+Instrucciones!$B$22)=0,"Falta registrar",IF(COUNTIF($F$6:$F$505,$F178)&lt;=COUNTIF(Contabilidad!$F$6:$F$505,$F178),"Conciliado","Revisar"))))</f>
        <v/>
      </c>
    </row>
    <row r="179" customFormat="false" ht="15" hidden="false" customHeight="false" outlineLevel="0" collapsed="false">
      <c r="A179" s="28"/>
      <c r="B179" s="29"/>
      <c r="C179" s="29"/>
      <c r="D179" s="30"/>
      <c r="E179" s="30"/>
      <c r="F179" s="25" t="str">
        <f aca="false">IF(AND($D179="",$E179=""),"",$E179-$D179)</f>
        <v/>
      </c>
      <c r="G179" s="26"/>
      <c r="H179" s="27" t="str">
        <f aca="false">IF($F179="","",IF($G179&lt;&gt;"",$G179,IF(COUNTIFS(Contabilidad!$F$6:$F$505,$F179,Contabilidad!$A$6:$A$505,"&gt;="&amp;$A179-Instrucciones!$B$22,Contabilidad!$A$6:$A$505,"&lt;="&amp;$A179+Instrucciones!$B$22)=0,"Falta registrar",IF(COUNTIF($F$6:$F$505,$F179)&lt;=COUNTIF(Contabilidad!$F$6:$F$505,$F179),"Conciliado","Revisar"))))</f>
        <v/>
      </c>
    </row>
    <row r="180" customFormat="false" ht="15" hidden="false" customHeight="false" outlineLevel="0" collapsed="false">
      <c r="A180" s="28"/>
      <c r="B180" s="29"/>
      <c r="C180" s="29"/>
      <c r="D180" s="30"/>
      <c r="E180" s="30"/>
      <c r="F180" s="25" t="str">
        <f aca="false">IF(AND($D180="",$E180=""),"",$E180-$D180)</f>
        <v/>
      </c>
      <c r="G180" s="26"/>
      <c r="H180" s="27" t="str">
        <f aca="false">IF($F180="","",IF($G180&lt;&gt;"",$G180,IF(COUNTIFS(Contabilidad!$F$6:$F$505,$F180,Contabilidad!$A$6:$A$505,"&gt;="&amp;$A180-Instrucciones!$B$22,Contabilidad!$A$6:$A$505,"&lt;="&amp;$A180+Instrucciones!$B$22)=0,"Falta registrar",IF(COUNTIF($F$6:$F$505,$F180)&lt;=COUNTIF(Contabilidad!$F$6:$F$505,$F180),"Conciliado","Revisar"))))</f>
        <v/>
      </c>
    </row>
    <row r="181" customFormat="false" ht="15" hidden="false" customHeight="false" outlineLevel="0" collapsed="false">
      <c r="A181" s="28"/>
      <c r="B181" s="29"/>
      <c r="C181" s="29"/>
      <c r="D181" s="30"/>
      <c r="E181" s="30"/>
      <c r="F181" s="25" t="str">
        <f aca="false">IF(AND($D181="",$E181=""),"",$E181-$D181)</f>
        <v/>
      </c>
      <c r="G181" s="26"/>
      <c r="H181" s="27" t="str">
        <f aca="false">IF($F181="","",IF($G181&lt;&gt;"",$G181,IF(COUNTIFS(Contabilidad!$F$6:$F$505,$F181,Contabilidad!$A$6:$A$505,"&gt;="&amp;$A181-Instrucciones!$B$22,Contabilidad!$A$6:$A$505,"&lt;="&amp;$A181+Instrucciones!$B$22)=0,"Falta registrar",IF(COUNTIF($F$6:$F$505,$F181)&lt;=COUNTIF(Contabilidad!$F$6:$F$505,$F181),"Conciliado","Revisar"))))</f>
        <v/>
      </c>
    </row>
    <row r="182" customFormat="false" ht="15" hidden="false" customHeight="false" outlineLevel="0" collapsed="false">
      <c r="A182" s="28"/>
      <c r="B182" s="29"/>
      <c r="C182" s="29"/>
      <c r="D182" s="30"/>
      <c r="E182" s="30"/>
      <c r="F182" s="25" t="str">
        <f aca="false">IF(AND($D182="",$E182=""),"",$E182-$D182)</f>
        <v/>
      </c>
      <c r="G182" s="26"/>
      <c r="H182" s="27" t="str">
        <f aca="false">IF($F182="","",IF($G182&lt;&gt;"",$G182,IF(COUNTIFS(Contabilidad!$F$6:$F$505,$F182,Contabilidad!$A$6:$A$505,"&gt;="&amp;$A182-Instrucciones!$B$22,Contabilidad!$A$6:$A$505,"&lt;="&amp;$A182+Instrucciones!$B$22)=0,"Falta registrar",IF(COUNTIF($F$6:$F$505,$F182)&lt;=COUNTIF(Contabilidad!$F$6:$F$505,$F182),"Conciliado","Revisar"))))</f>
        <v/>
      </c>
    </row>
    <row r="183" customFormat="false" ht="15" hidden="false" customHeight="false" outlineLevel="0" collapsed="false">
      <c r="A183" s="28"/>
      <c r="B183" s="29"/>
      <c r="C183" s="29"/>
      <c r="D183" s="30"/>
      <c r="E183" s="30"/>
      <c r="F183" s="25" t="str">
        <f aca="false">IF(AND($D183="",$E183=""),"",$E183-$D183)</f>
        <v/>
      </c>
      <c r="G183" s="26"/>
      <c r="H183" s="27" t="str">
        <f aca="false">IF($F183="","",IF($G183&lt;&gt;"",$G183,IF(COUNTIFS(Contabilidad!$F$6:$F$505,$F183,Contabilidad!$A$6:$A$505,"&gt;="&amp;$A183-Instrucciones!$B$22,Contabilidad!$A$6:$A$505,"&lt;="&amp;$A183+Instrucciones!$B$22)=0,"Falta registrar",IF(COUNTIF($F$6:$F$505,$F183)&lt;=COUNTIF(Contabilidad!$F$6:$F$505,$F183),"Conciliado","Revisar"))))</f>
        <v/>
      </c>
    </row>
    <row r="184" customFormat="false" ht="15" hidden="false" customHeight="false" outlineLevel="0" collapsed="false">
      <c r="A184" s="28"/>
      <c r="B184" s="29"/>
      <c r="C184" s="29"/>
      <c r="D184" s="30"/>
      <c r="E184" s="30"/>
      <c r="F184" s="25" t="str">
        <f aca="false">IF(AND($D184="",$E184=""),"",$E184-$D184)</f>
        <v/>
      </c>
      <c r="G184" s="26"/>
      <c r="H184" s="27" t="str">
        <f aca="false">IF($F184="","",IF($G184&lt;&gt;"",$G184,IF(COUNTIFS(Contabilidad!$F$6:$F$505,$F184,Contabilidad!$A$6:$A$505,"&gt;="&amp;$A184-Instrucciones!$B$22,Contabilidad!$A$6:$A$505,"&lt;="&amp;$A184+Instrucciones!$B$22)=0,"Falta registrar",IF(COUNTIF($F$6:$F$505,$F184)&lt;=COUNTIF(Contabilidad!$F$6:$F$505,$F184),"Conciliado","Revisar"))))</f>
        <v/>
      </c>
    </row>
    <row r="185" customFormat="false" ht="15" hidden="false" customHeight="false" outlineLevel="0" collapsed="false">
      <c r="A185" s="28"/>
      <c r="B185" s="29"/>
      <c r="C185" s="29"/>
      <c r="D185" s="30"/>
      <c r="E185" s="30"/>
      <c r="F185" s="25" t="str">
        <f aca="false">IF(AND($D185="",$E185=""),"",$E185-$D185)</f>
        <v/>
      </c>
      <c r="G185" s="26"/>
      <c r="H185" s="27" t="str">
        <f aca="false">IF($F185="","",IF($G185&lt;&gt;"",$G185,IF(COUNTIFS(Contabilidad!$F$6:$F$505,$F185,Contabilidad!$A$6:$A$505,"&gt;="&amp;$A185-Instrucciones!$B$22,Contabilidad!$A$6:$A$505,"&lt;="&amp;$A185+Instrucciones!$B$22)=0,"Falta registrar",IF(COUNTIF($F$6:$F$505,$F185)&lt;=COUNTIF(Contabilidad!$F$6:$F$505,$F185),"Conciliado","Revisar"))))</f>
        <v/>
      </c>
    </row>
    <row r="186" customFormat="false" ht="15" hidden="false" customHeight="false" outlineLevel="0" collapsed="false">
      <c r="A186" s="28"/>
      <c r="B186" s="29"/>
      <c r="C186" s="29"/>
      <c r="D186" s="30"/>
      <c r="E186" s="30"/>
      <c r="F186" s="25" t="str">
        <f aca="false">IF(AND($D186="",$E186=""),"",$E186-$D186)</f>
        <v/>
      </c>
      <c r="G186" s="26"/>
      <c r="H186" s="27" t="str">
        <f aca="false">IF($F186="","",IF($G186&lt;&gt;"",$G186,IF(COUNTIFS(Contabilidad!$F$6:$F$505,$F186,Contabilidad!$A$6:$A$505,"&gt;="&amp;$A186-Instrucciones!$B$22,Contabilidad!$A$6:$A$505,"&lt;="&amp;$A186+Instrucciones!$B$22)=0,"Falta registrar",IF(COUNTIF($F$6:$F$505,$F186)&lt;=COUNTIF(Contabilidad!$F$6:$F$505,$F186),"Conciliado","Revisar"))))</f>
        <v/>
      </c>
    </row>
    <row r="187" customFormat="false" ht="15" hidden="false" customHeight="false" outlineLevel="0" collapsed="false">
      <c r="A187" s="28"/>
      <c r="B187" s="29"/>
      <c r="C187" s="29"/>
      <c r="D187" s="30"/>
      <c r="E187" s="30"/>
      <c r="F187" s="25" t="str">
        <f aca="false">IF(AND($D187="",$E187=""),"",$E187-$D187)</f>
        <v/>
      </c>
      <c r="G187" s="26"/>
      <c r="H187" s="27" t="str">
        <f aca="false">IF($F187="","",IF($G187&lt;&gt;"",$G187,IF(COUNTIFS(Contabilidad!$F$6:$F$505,$F187,Contabilidad!$A$6:$A$505,"&gt;="&amp;$A187-Instrucciones!$B$22,Contabilidad!$A$6:$A$505,"&lt;="&amp;$A187+Instrucciones!$B$22)=0,"Falta registrar",IF(COUNTIF($F$6:$F$505,$F187)&lt;=COUNTIF(Contabilidad!$F$6:$F$505,$F187),"Conciliado","Revisar"))))</f>
        <v/>
      </c>
    </row>
    <row r="188" customFormat="false" ht="15" hidden="false" customHeight="false" outlineLevel="0" collapsed="false">
      <c r="A188" s="28"/>
      <c r="B188" s="29"/>
      <c r="C188" s="29"/>
      <c r="D188" s="30"/>
      <c r="E188" s="30"/>
      <c r="F188" s="25" t="str">
        <f aca="false">IF(AND($D188="",$E188=""),"",$E188-$D188)</f>
        <v/>
      </c>
      <c r="G188" s="26"/>
      <c r="H188" s="27" t="str">
        <f aca="false">IF($F188="","",IF($G188&lt;&gt;"",$G188,IF(COUNTIFS(Contabilidad!$F$6:$F$505,$F188,Contabilidad!$A$6:$A$505,"&gt;="&amp;$A188-Instrucciones!$B$22,Contabilidad!$A$6:$A$505,"&lt;="&amp;$A188+Instrucciones!$B$22)=0,"Falta registrar",IF(COUNTIF($F$6:$F$505,$F188)&lt;=COUNTIF(Contabilidad!$F$6:$F$505,$F188),"Conciliado","Revisar"))))</f>
        <v/>
      </c>
    </row>
    <row r="189" customFormat="false" ht="15" hidden="false" customHeight="false" outlineLevel="0" collapsed="false">
      <c r="A189" s="28"/>
      <c r="B189" s="29"/>
      <c r="C189" s="29"/>
      <c r="D189" s="30"/>
      <c r="E189" s="30"/>
      <c r="F189" s="25" t="str">
        <f aca="false">IF(AND($D189="",$E189=""),"",$E189-$D189)</f>
        <v/>
      </c>
      <c r="G189" s="26"/>
      <c r="H189" s="27" t="str">
        <f aca="false">IF($F189="","",IF($G189&lt;&gt;"",$G189,IF(COUNTIFS(Contabilidad!$F$6:$F$505,$F189,Contabilidad!$A$6:$A$505,"&gt;="&amp;$A189-Instrucciones!$B$22,Contabilidad!$A$6:$A$505,"&lt;="&amp;$A189+Instrucciones!$B$22)=0,"Falta registrar",IF(COUNTIF($F$6:$F$505,$F189)&lt;=COUNTIF(Contabilidad!$F$6:$F$505,$F189),"Conciliado","Revisar"))))</f>
        <v/>
      </c>
    </row>
    <row r="190" customFormat="false" ht="15" hidden="false" customHeight="false" outlineLevel="0" collapsed="false">
      <c r="A190" s="28"/>
      <c r="B190" s="29"/>
      <c r="C190" s="29"/>
      <c r="D190" s="30"/>
      <c r="E190" s="30"/>
      <c r="F190" s="25" t="str">
        <f aca="false">IF(AND($D190="",$E190=""),"",$E190-$D190)</f>
        <v/>
      </c>
      <c r="G190" s="26"/>
      <c r="H190" s="27" t="str">
        <f aca="false">IF($F190="","",IF($G190&lt;&gt;"",$G190,IF(COUNTIFS(Contabilidad!$F$6:$F$505,$F190,Contabilidad!$A$6:$A$505,"&gt;="&amp;$A190-Instrucciones!$B$22,Contabilidad!$A$6:$A$505,"&lt;="&amp;$A190+Instrucciones!$B$22)=0,"Falta registrar",IF(COUNTIF($F$6:$F$505,$F190)&lt;=COUNTIF(Contabilidad!$F$6:$F$505,$F190),"Conciliado","Revisar"))))</f>
        <v/>
      </c>
    </row>
    <row r="191" customFormat="false" ht="15" hidden="false" customHeight="false" outlineLevel="0" collapsed="false">
      <c r="A191" s="28"/>
      <c r="B191" s="29"/>
      <c r="C191" s="29"/>
      <c r="D191" s="30"/>
      <c r="E191" s="30"/>
      <c r="F191" s="25" t="str">
        <f aca="false">IF(AND($D191="",$E191=""),"",$E191-$D191)</f>
        <v/>
      </c>
      <c r="G191" s="26"/>
      <c r="H191" s="27" t="str">
        <f aca="false">IF($F191="","",IF($G191&lt;&gt;"",$G191,IF(COUNTIFS(Contabilidad!$F$6:$F$505,$F191,Contabilidad!$A$6:$A$505,"&gt;="&amp;$A191-Instrucciones!$B$22,Contabilidad!$A$6:$A$505,"&lt;="&amp;$A191+Instrucciones!$B$22)=0,"Falta registrar",IF(COUNTIF($F$6:$F$505,$F191)&lt;=COUNTIF(Contabilidad!$F$6:$F$505,$F191),"Conciliado","Revisar"))))</f>
        <v/>
      </c>
    </row>
    <row r="192" customFormat="false" ht="15" hidden="false" customHeight="false" outlineLevel="0" collapsed="false">
      <c r="A192" s="28"/>
      <c r="B192" s="29"/>
      <c r="C192" s="29"/>
      <c r="D192" s="30"/>
      <c r="E192" s="30"/>
      <c r="F192" s="25" t="str">
        <f aca="false">IF(AND($D192="",$E192=""),"",$E192-$D192)</f>
        <v/>
      </c>
      <c r="G192" s="26"/>
      <c r="H192" s="27" t="str">
        <f aca="false">IF($F192="","",IF($G192&lt;&gt;"",$G192,IF(COUNTIFS(Contabilidad!$F$6:$F$505,$F192,Contabilidad!$A$6:$A$505,"&gt;="&amp;$A192-Instrucciones!$B$22,Contabilidad!$A$6:$A$505,"&lt;="&amp;$A192+Instrucciones!$B$22)=0,"Falta registrar",IF(COUNTIF($F$6:$F$505,$F192)&lt;=COUNTIF(Contabilidad!$F$6:$F$505,$F192),"Conciliado","Revisar"))))</f>
        <v/>
      </c>
    </row>
    <row r="193" customFormat="false" ht="15" hidden="false" customHeight="false" outlineLevel="0" collapsed="false">
      <c r="A193" s="28"/>
      <c r="B193" s="29"/>
      <c r="C193" s="29"/>
      <c r="D193" s="30"/>
      <c r="E193" s="30"/>
      <c r="F193" s="25" t="str">
        <f aca="false">IF(AND($D193="",$E193=""),"",$E193-$D193)</f>
        <v/>
      </c>
      <c r="G193" s="26"/>
      <c r="H193" s="27" t="str">
        <f aca="false">IF($F193="","",IF($G193&lt;&gt;"",$G193,IF(COUNTIFS(Contabilidad!$F$6:$F$505,$F193,Contabilidad!$A$6:$A$505,"&gt;="&amp;$A193-Instrucciones!$B$22,Contabilidad!$A$6:$A$505,"&lt;="&amp;$A193+Instrucciones!$B$22)=0,"Falta registrar",IF(COUNTIF($F$6:$F$505,$F193)&lt;=COUNTIF(Contabilidad!$F$6:$F$505,$F193),"Conciliado","Revisar"))))</f>
        <v/>
      </c>
    </row>
    <row r="194" customFormat="false" ht="15" hidden="false" customHeight="false" outlineLevel="0" collapsed="false">
      <c r="A194" s="28"/>
      <c r="B194" s="29"/>
      <c r="C194" s="29"/>
      <c r="D194" s="30"/>
      <c r="E194" s="30"/>
      <c r="F194" s="25" t="str">
        <f aca="false">IF(AND($D194="",$E194=""),"",$E194-$D194)</f>
        <v/>
      </c>
      <c r="G194" s="26"/>
      <c r="H194" s="27" t="str">
        <f aca="false">IF($F194="","",IF($G194&lt;&gt;"",$G194,IF(COUNTIFS(Contabilidad!$F$6:$F$505,$F194,Contabilidad!$A$6:$A$505,"&gt;="&amp;$A194-Instrucciones!$B$22,Contabilidad!$A$6:$A$505,"&lt;="&amp;$A194+Instrucciones!$B$22)=0,"Falta registrar",IF(COUNTIF($F$6:$F$505,$F194)&lt;=COUNTIF(Contabilidad!$F$6:$F$505,$F194),"Conciliado","Revisar"))))</f>
        <v/>
      </c>
    </row>
    <row r="195" customFormat="false" ht="15" hidden="false" customHeight="false" outlineLevel="0" collapsed="false">
      <c r="A195" s="28"/>
      <c r="B195" s="29"/>
      <c r="C195" s="29"/>
      <c r="D195" s="30"/>
      <c r="E195" s="30"/>
      <c r="F195" s="25" t="str">
        <f aca="false">IF(AND($D195="",$E195=""),"",$E195-$D195)</f>
        <v/>
      </c>
      <c r="G195" s="26"/>
      <c r="H195" s="27" t="str">
        <f aca="false">IF($F195="","",IF($G195&lt;&gt;"",$G195,IF(COUNTIFS(Contabilidad!$F$6:$F$505,$F195,Contabilidad!$A$6:$A$505,"&gt;="&amp;$A195-Instrucciones!$B$22,Contabilidad!$A$6:$A$505,"&lt;="&amp;$A195+Instrucciones!$B$22)=0,"Falta registrar",IF(COUNTIF($F$6:$F$505,$F195)&lt;=COUNTIF(Contabilidad!$F$6:$F$505,$F195),"Conciliado","Revisar"))))</f>
        <v/>
      </c>
    </row>
    <row r="196" customFormat="false" ht="15" hidden="false" customHeight="false" outlineLevel="0" collapsed="false">
      <c r="A196" s="28"/>
      <c r="B196" s="29"/>
      <c r="C196" s="29"/>
      <c r="D196" s="30"/>
      <c r="E196" s="30"/>
      <c r="F196" s="25" t="str">
        <f aca="false">IF(AND($D196="",$E196=""),"",$E196-$D196)</f>
        <v/>
      </c>
      <c r="G196" s="26"/>
      <c r="H196" s="27" t="str">
        <f aca="false">IF($F196="","",IF($G196&lt;&gt;"",$G196,IF(COUNTIFS(Contabilidad!$F$6:$F$505,$F196,Contabilidad!$A$6:$A$505,"&gt;="&amp;$A196-Instrucciones!$B$22,Contabilidad!$A$6:$A$505,"&lt;="&amp;$A196+Instrucciones!$B$22)=0,"Falta registrar",IF(COUNTIF($F$6:$F$505,$F196)&lt;=COUNTIF(Contabilidad!$F$6:$F$505,$F196),"Conciliado","Revisar"))))</f>
        <v/>
      </c>
    </row>
    <row r="197" customFormat="false" ht="15" hidden="false" customHeight="false" outlineLevel="0" collapsed="false">
      <c r="A197" s="28"/>
      <c r="B197" s="29"/>
      <c r="C197" s="29"/>
      <c r="D197" s="30"/>
      <c r="E197" s="30"/>
      <c r="F197" s="25" t="str">
        <f aca="false">IF(AND($D197="",$E197=""),"",$E197-$D197)</f>
        <v/>
      </c>
      <c r="G197" s="26"/>
      <c r="H197" s="27" t="str">
        <f aca="false">IF($F197="","",IF($G197&lt;&gt;"",$G197,IF(COUNTIFS(Contabilidad!$F$6:$F$505,$F197,Contabilidad!$A$6:$A$505,"&gt;="&amp;$A197-Instrucciones!$B$22,Contabilidad!$A$6:$A$505,"&lt;="&amp;$A197+Instrucciones!$B$22)=0,"Falta registrar",IF(COUNTIF($F$6:$F$505,$F197)&lt;=COUNTIF(Contabilidad!$F$6:$F$505,$F197),"Conciliado","Revisar"))))</f>
        <v/>
      </c>
    </row>
    <row r="198" customFormat="false" ht="15" hidden="false" customHeight="false" outlineLevel="0" collapsed="false">
      <c r="A198" s="28"/>
      <c r="B198" s="29"/>
      <c r="C198" s="29"/>
      <c r="D198" s="30"/>
      <c r="E198" s="30"/>
      <c r="F198" s="25" t="str">
        <f aca="false">IF(AND($D198="",$E198=""),"",$E198-$D198)</f>
        <v/>
      </c>
      <c r="G198" s="26"/>
      <c r="H198" s="27" t="str">
        <f aca="false">IF($F198="","",IF($G198&lt;&gt;"",$G198,IF(COUNTIFS(Contabilidad!$F$6:$F$505,$F198,Contabilidad!$A$6:$A$505,"&gt;="&amp;$A198-Instrucciones!$B$22,Contabilidad!$A$6:$A$505,"&lt;="&amp;$A198+Instrucciones!$B$22)=0,"Falta registrar",IF(COUNTIF($F$6:$F$505,$F198)&lt;=COUNTIF(Contabilidad!$F$6:$F$505,$F198),"Conciliado","Revisar"))))</f>
        <v/>
      </c>
    </row>
    <row r="199" customFormat="false" ht="15" hidden="false" customHeight="false" outlineLevel="0" collapsed="false">
      <c r="A199" s="28"/>
      <c r="B199" s="29"/>
      <c r="C199" s="29"/>
      <c r="D199" s="30"/>
      <c r="E199" s="30"/>
      <c r="F199" s="25" t="str">
        <f aca="false">IF(AND($D199="",$E199=""),"",$E199-$D199)</f>
        <v/>
      </c>
      <c r="G199" s="26"/>
      <c r="H199" s="27" t="str">
        <f aca="false">IF($F199="","",IF($G199&lt;&gt;"",$G199,IF(COUNTIFS(Contabilidad!$F$6:$F$505,$F199,Contabilidad!$A$6:$A$505,"&gt;="&amp;$A199-Instrucciones!$B$22,Contabilidad!$A$6:$A$505,"&lt;="&amp;$A199+Instrucciones!$B$22)=0,"Falta registrar",IF(COUNTIF($F$6:$F$505,$F199)&lt;=COUNTIF(Contabilidad!$F$6:$F$505,$F199),"Conciliado","Revisar"))))</f>
        <v/>
      </c>
    </row>
    <row r="200" customFormat="false" ht="15" hidden="false" customHeight="false" outlineLevel="0" collapsed="false">
      <c r="A200" s="28"/>
      <c r="B200" s="29"/>
      <c r="C200" s="29"/>
      <c r="D200" s="30"/>
      <c r="E200" s="30"/>
      <c r="F200" s="25" t="str">
        <f aca="false">IF(AND($D200="",$E200=""),"",$E200-$D200)</f>
        <v/>
      </c>
      <c r="G200" s="26"/>
      <c r="H200" s="27" t="str">
        <f aca="false">IF($F200="","",IF($G200&lt;&gt;"",$G200,IF(COUNTIFS(Contabilidad!$F$6:$F$505,$F200,Contabilidad!$A$6:$A$505,"&gt;="&amp;$A200-Instrucciones!$B$22,Contabilidad!$A$6:$A$505,"&lt;="&amp;$A200+Instrucciones!$B$22)=0,"Falta registrar",IF(COUNTIF($F$6:$F$505,$F200)&lt;=COUNTIF(Contabilidad!$F$6:$F$505,$F200),"Conciliado","Revisar"))))</f>
        <v/>
      </c>
    </row>
    <row r="201" customFormat="false" ht="15" hidden="false" customHeight="false" outlineLevel="0" collapsed="false">
      <c r="A201" s="28"/>
      <c r="B201" s="29"/>
      <c r="C201" s="29"/>
      <c r="D201" s="30"/>
      <c r="E201" s="30"/>
      <c r="F201" s="25" t="str">
        <f aca="false">IF(AND($D201="",$E201=""),"",$E201-$D201)</f>
        <v/>
      </c>
      <c r="G201" s="26"/>
      <c r="H201" s="27" t="str">
        <f aca="false">IF($F201="","",IF($G201&lt;&gt;"",$G201,IF(COUNTIFS(Contabilidad!$F$6:$F$505,$F201,Contabilidad!$A$6:$A$505,"&gt;="&amp;$A201-Instrucciones!$B$22,Contabilidad!$A$6:$A$505,"&lt;="&amp;$A201+Instrucciones!$B$22)=0,"Falta registrar",IF(COUNTIF($F$6:$F$505,$F201)&lt;=COUNTIF(Contabilidad!$F$6:$F$505,$F201),"Conciliado","Revisar"))))</f>
        <v/>
      </c>
    </row>
    <row r="202" customFormat="false" ht="15" hidden="false" customHeight="false" outlineLevel="0" collapsed="false">
      <c r="A202" s="28"/>
      <c r="B202" s="29"/>
      <c r="C202" s="29"/>
      <c r="D202" s="30"/>
      <c r="E202" s="30"/>
      <c r="F202" s="25" t="str">
        <f aca="false">IF(AND($D202="",$E202=""),"",$E202-$D202)</f>
        <v/>
      </c>
      <c r="G202" s="26"/>
      <c r="H202" s="27" t="str">
        <f aca="false">IF($F202="","",IF($G202&lt;&gt;"",$G202,IF(COUNTIFS(Contabilidad!$F$6:$F$505,$F202,Contabilidad!$A$6:$A$505,"&gt;="&amp;$A202-Instrucciones!$B$22,Contabilidad!$A$6:$A$505,"&lt;="&amp;$A202+Instrucciones!$B$22)=0,"Falta registrar",IF(COUNTIF($F$6:$F$505,$F202)&lt;=COUNTIF(Contabilidad!$F$6:$F$505,$F202),"Conciliado","Revisar"))))</f>
        <v/>
      </c>
    </row>
    <row r="203" customFormat="false" ht="15" hidden="false" customHeight="false" outlineLevel="0" collapsed="false">
      <c r="A203" s="28"/>
      <c r="B203" s="29"/>
      <c r="C203" s="29"/>
      <c r="D203" s="30"/>
      <c r="E203" s="30"/>
      <c r="F203" s="25" t="str">
        <f aca="false">IF(AND($D203="",$E203=""),"",$E203-$D203)</f>
        <v/>
      </c>
      <c r="G203" s="26"/>
      <c r="H203" s="27" t="str">
        <f aca="false">IF($F203="","",IF($G203&lt;&gt;"",$G203,IF(COUNTIFS(Contabilidad!$F$6:$F$505,$F203,Contabilidad!$A$6:$A$505,"&gt;="&amp;$A203-Instrucciones!$B$22,Contabilidad!$A$6:$A$505,"&lt;="&amp;$A203+Instrucciones!$B$22)=0,"Falta registrar",IF(COUNTIF($F$6:$F$505,$F203)&lt;=COUNTIF(Contabilidad!$F$6:$F$505,$F203),"Conciliado","Revisar"))))</f>
        <v/>
      </c>
    </row>
    <row r="204" customFormat="false" ht="15" hidden="false" customHeight="false" outlineLevel="0" collapsed="false">
      <c r="A204" s="28"/>
      <c r="B204" s="29"/>
      <c r="C204" s="29"/>
      <c r="D204" s="30"/>
      <c r="E204" s="30"/>
      <c r="F204" s="25" t="str">
        <f aca="false">IF(AND($D204="",$E204=""),"",$E204-$D204)</f>
        <v/>
      </c>
      <c r="G204" s="26"/>
      <c r="H204" s="27" t="str">
        <f aca="false">IF($F204="","",IF($G204&lt;&gt;"",$G204,IF(COUNTIFS(Contabilidad!$F$6:$F$505,$F204,Contabilidad!$A$6:$A$505,"&gt;="&amp;$A204-Instrucciones!$B$22,Contabilidad!$A$6:$A$505,"&lt;="&amp;$A204+Instrucciones!$B$22)=0,"Falta registrar",IF(COUNTIF($F$6:$F$505,$F204)&lt;=COUNTIF(Contabilidad!$F$6:$F$505,$F204),"Conciliado","Revisar"))))</f>
        <v/>
      </c>
    </row>
    <row r="205" customFormat="false" ht="15" hidden="false" customHeight="false" outlineLevel="0" collapsed="false">
      <c r="A205" s="28"/>
      <c r="B205" s="29"/>
      <c r="C205" s="29"/>
      <c r="D205" s="30"/>
      <c r="E205" s="30"/>
      <c r="F205" s="25" t="str">
        <f aca="false">IF(AND($D205="",$E205=""),"",$E205-$D205)</f>
        <v/>
      </c>
      <c r="G205" s="26"/>
      <c r="H205" s="27" t="str">
        <f aca="false">IF($F205="","",IF($G205&lt;&gt;"",$G205,IF(COUNTIFS(Contabilidad!$F$6:$F$505,$F205,Contabilidad!$A$6:$A$505,"&gt;="&amp;$A205-Instrucciones!$B$22,Contabilidad!$A$6:$A$505,"&lt;="&amp;$A205+Instrucciones!$B$22)=0,"Falta registrar",IF(COUNTIF($F$6:$F$505,$F205)&lt;=COUNTIF(Contabilidad!$F$6:$F$505,$F205),"Conciliado","Revisar"))))</f>
        <v/>
      </c>
    </row>
    <row r="206" customFormat="false" ht="15" hidden="false" customHeight="false" outlineLevel="0" collapsed="false">
      <c r="A206" s="28"/>
      <c r="B206" s="29"/>
      <c r="C206" s="29"/>
      <c r="D206" s="30"/>
      <c r="E206" s="30"/>
      <c r="F206" s="25" t="str">
        <f aca="false">IF(AND($D206="",$E206=""),"",$E206-$D206)</f>
        <v/>
      </c>
      <c r="G206" s="26"/>
      <c r="H206" s="27" t="str">
        <f aca="false">IF($F206="","",IF($G206&lt;&gt;"",$G206,IF(COUNTIFS(Contabilidad!$F$6:$F$505,$F206,Contabilidad!$A$6:$A$505,"&gt;="&amp;$A206-Instrucciones!$B$22,Contabilidad!$A$6:$A$505,"&lt;="&amp;$A206+Instrucciones!$B$22)=0,"Falta registrar",IF(COUNTIF($F$6:$F$505,$F206)&lt;=COUNTIF(Contabilidad!$F$6:$F$505,$F206),"Conciliado","Revisar"))))</f>
        <v/>
      </c>
    </row>
    <row r="207" customFormat="false" ht="15" hidden="false" customHeight="false" outlineLevel="0" collapsed="false">
      <c r="A207" s="28"/>
      <c r="B207" s="29"/>
      <c r="C207" s="29"/>
      <c r="D207" s="30"/>
      <c r="E207" s="30"/>
      <c r="F207" s="25" t="str">
        <f aca="false">IF(AND($D207="",$E207=""),"",$E207-$D207)</f>
        <v/>
      </c>
      <c r="G207" s="26"/>
      <c r="H207" s="27" t="str">
        <f aca="false">IF($F207="","",IF($G207&lt;&gt;"",$G207,IF(COUNTIFS(Contabilidad!$F$6:$F$505,$F207,Contabilidad!$A$6:$A$505,"&gt;="&amp;$A207-Instrucciones!$B$22,Contabilidad!$A$6:$A$505,"&lt;="&amp;$A207+Instrucciones!$B$22)=0,"Falta registrar",IF(COUNTIF($F$6:$F$505,$F207)&lt;=COUNTIF(Contabilidad!$F$6:$F$505,$F207),"Conciliado","Revisar"))))</f>
        <v/>
      </c>
    </row>
    <row r="208" customFormat="false" ht="15" hidden="false" customHeight="false" outlineLevel="0" collapsed="false">
      <c r="A208" s="28"/>
      <c r="B208" s="29"/>
      <c r="C208" s="29"/>
      <c r="D208" s="30"/>
      <c r="E208" s="30"/>
      <c r="F208" s="25" t="str">
        <f aca="false">IF(AND($D208="",$E208=""),"",$E208-$D208)</f>
        <v/>
      </c>
      <c r="G208" s="26"/>
      <c r="H208" s="27" t="str">
        <f aca="false">IF($F208="","",IF($G208&lt;&gt;"",$G208,IF(COUNTIFS(Contabilidad!$F$6:$F$505,$F208,Contabilidad!$A$6:$A$505,"&gt;="&amp;$A208-Instrucciones!$B$22,Contabilidad!$A$6:$A$505,"&lt;="&amp;$A208+Instrucciones!$B$22)=0,"Falta registrar",IF(COUNTIF($F$6:$F$505,$F208)&lt;=COUNTIF(Contabilidad!$F$6:$F$505,$F208),"Conciliado","Revisar"))))</f>
        <v/>
      </c>
    </row>
    <row r="209" customFormat="false" ht="15" hidden="false" customHeight="false" outlineLevel="0" collapsed="false">
      <c r="A209" s="28"/>
      <c r="B209" s="29"/>
      <c r="C209" s="29"/>
      <c r="D209" s="30"/>
      <c r="E209" s="30"/>
      <c r="F209" s="25" t="str">
        <f aca="false">IF(AND($D209="",$E209=""),"",$E209-$D209)</f>
        <v/>
      </c>
      <c r="G209" s="26"/>
      <c r="H209" s="27" t="str">
        <f aca="false">IF($F209="","",IF($G209&lt;&gt;"",$G209,IF(COUNTIFS(Contabilidad!$F$6:$F$505,$F209,Contabilidad!$A$6:$A$505,"&gt;="&amp;$A209-Instrucciones!$B$22,Contabilidad!$A$6:$A$505,"&lt;="&amp;$A209+Instrucciones!$B$22)=0,"Falta registrar",IF(COUNTIF($F$6:$F$505,$F209)&lt;=COUNTIF(Contabilidad!$F$6:$F$505,$F209),"Conciliado","Revisar"))))</f>
        <v/>
      </c>
    </row>
    <row r="210" customFormat="false" ht="15" hidden="false" customHeight="false" outlineLevel="0" collapsed="false">
      <c r="A210" s="28"/>
      <c r="B210" s="29"/>
      <c r="C210" s="29"/>
      <c r="D210" s="30"/>
      <c r="E210" s="30"/>
      <c r="F210" s="25" t="str">
        <f aca="false">IF(AND($D210="",$E210=""),"",$E210-$D210)</f>
        <v/>
      </c>
      <c r="G210" s="26"/>
      <c r="H210" s="27" t="str">
        <f aca="false">IF($F210="","",IF($G210&lt;&gt;"",$G210,IF(COUNTIFS(Contabilidad!$F$6:$F$505,$F210,Contabilidad!$A$6:$A$505,"&gt;="&amp;$A210-Instrucciones!$B$22,Contabilidad!$A$6:$A$505,"&lt;="&amp;$A210+Instrucciones!$B$22)=0,"Falta registrar",IF(COUNTIF($F$6:$F$505,$F210)&lt;=COUNTIF(Contabilidad!$F$6:$F$505,$F210),"Conciliado","Revisar"))))</f>
        <v/>
      </c>
    </row>
    <row r="211" customFormat="false" ht="15" hidden="false" customHeight="false" outlineLevel="0" collapsed="false">
      <c r="A211" s="28"/>
      <c r="B211" s="29"/>
      <c r="C211" s="29"/>
      <c r="D211" s="30"/>
      <c r="E211" s="30"/>
      <c r="F211" s="25" t="str">
        <f aca="false">IF(AND($D211="",$E211=""),"",$E211-$D211)</f>
        <v/>
      </c>
      <c r="G211" s="26"/>
      <c r="H211" s="27" t="str">
        <f aca="false">IF($F211="","",IF($G211&lt;&gt;"",$G211,IF(COUNTIFS(Contabilidad!$F$6:$F$505,$F211,Contabilidad!$A$6:$A$505,"&gt;="&amp;$A211-Instrucciones!$B$22,Contabilidad!$A$6:$A$505,"&lt;="&amp;$A211+Instrucciones!$B$22)=0,"Falta registrar",IF(COUNTIF($F$6:$F$505,$F211)&lt;=COUNTIF(Contabilidad!$F$6:$F$505,$F211),"Conciliado","Revisar"))))</f>
        <v/>
      </c>
    </row>
    <row r="212" customFormat="false" ht="15" hidden="false" customHeight="false" outlineLevel="0" collapsed="false">
      <c r="A212" s="28"/>
      <c r="B212" s="29"/>
      <c r="C212" s="29"/>
      <c r="D212" s="30"/>
      <c r="E212" s="30"/>
      <c r="F212" s="25" t="str">
        <f aca="false">IF(AND($D212="",$E212=""),"",$E212-$D212)</f>
        <v/>
      </c>
      <c r="G212" s="26"/>
      <c r="H212" s="27" t="str">
        <f aca="false">IF($F212="","",IF($G212&lt;&gt;"",$G212,IF(COUNTIFS(Contabilidad!$F$6:$F$505,$F212,Contabilidad!$A$6:$A$505,"&gt;="&amp;$A212-Instrucciones!$B$22,Contabilidad!$A$6:$A$505,"&lt;="&amp;$A212+Instrucciones!$B$22)=0,"Falta registrar",IF(COUNTIF($F$6:$F$505,$F212)&lt;=COUNTIF(Contabilidad!$F$6:$F$505,$F212),"Conciliado","Revisar"))))</f>
        <v/>
      </c>
    </row>
    <row r="213" customFormat="false" ht="15" hidden="false" customHeight="false" outlineLevel="0" collapsed="false">
      <c r="A213" s="28"/>
      <c r="B213" s="29"/>
      <c r="C213" s="29"/>
      <c r="D213" s="30"/>
      <c r="E213" s="30"/>
      <c r="F213" s="25" t="str">
        <f aca="false">IF(AND($D213="",$E213=""),"",$E213-$D213)</f>
        <v/>
      </c>
      <c r="G213" s="26"/>
      <c r="H213" s="27" t="str">
        <f aca="false">IF($F213="","",IF($G213&lt;&gt;"",$G213,IF(COUNTIFS(Contabilidad!$F$6:$F$505,$F213,Contabilidad!$A$6:$A$505,"&gt;="&amp;$A213-Instrucciones!$B$22,Contabilidad!$A$6:$A$505,"&lt;="&amp;$A213+Instrucciones!$B$22)=0,"Falta registrar",IF(COUNTIF($F$6:$F$505,$F213)&lt;=COUNTIF(Contabilidad!$F$6:$F$505,$F213),"Conciliado","Revisar"))))</f>
        <v/>
      </c>
    </row>
    <row r="214" customFormat="false" ht="15" hidden="false" customHeight="false" outlineLevel="0" collapsed="false">
      <c r="A214" s="28"/>
      <c r="B214" s="29"/>
      <c r="C214" s="29"/>
      <c r="D214" s="30"/>
      <c r="E214" s="30"/>
      <c r="F214" s="25" t="str">
        <f aca="false">IF(AND($D214="",$E214=""),"",$E214-$D214)</f>
        <v/>
      </c>
      <c r="G214" s="26"/>
      <c r="H214" s="27" t="str">
        <f aca="false">IF($F214="","",IF($G214&lt;&gt;"",$G214,IF(COUNTIFS(Contabilidad!$F$6:$F$505,$F214,Contabilidad!$A$6:$A$505,"&gt;="&amp;$A214-Instrucciones!$B$22,Contabilidad!$A$6:$A$505,"&lt;="&amp;$A214+Instrucciones!$B$22)=0,"Falta registrar",IF(COUNTIF($F$6:$F$505,$F214)&lt;=COUNTIF(Contabilidad!$F$6:$F$505,$F214),"Conciliado","Revisar"))))</f>
        <v/>
      </c>
    </row>
    <row r="215" customFormat="false" ht="15" hidden="false" customHeight="false" outlineLevel="0" collapsed="false">
      <c r="A215" s="28"/>
      <c r="B215" s="29"/>
      <c r="C215" s="29"/>
      <c r="D215" s="30"/>
      <c r="E215" s="30"/>
      <c r="F215" s="25" t="str">
        <f aca="false">IF(AND($D215="",$E215=""),"",$E215-$D215)</f>
        <v/>
      </c>
      <c r="G215" s="26"/>
      <c r="H215" s="27" t="str">
        <f aca="false">IF($F215="","",IF($G215&lt;&gt;"",$G215,IF(COUNTIFS(Contabilidad!$F$6:$F$505,$F215,Contabilidad!$A$6:$A$505,"&gt;="&amp;$A215-Instrucciones!$B$22,Contabilidad!$A$6:$A$505,"&lt;="&amp;$A215+Instrucciones!$B$22)=0,"Falta registrar",IF(COUNTIF($F$6:$F$505,$F215)&lt;=COUNTIF(Contabilidad!$F$6:$F$505,$F215),"Conciliado","Revisar"))))</f>
        <v/>
      </c>
    </row>
    <row r="216" customFormat="false" ht="15" hidden="false" customHeight="false" outlineLevel="0" collapsed="false">
      <c r="A216" s="28"/>
      <c r="B216" s="29"/>
      <c r="C216" s="29"/>
      <c r="D216" s="30"/>
      <c r="E216" s="30"/>
      <c r="F216" s="25" t="str">
        <f aca="false">IF(AND($D216="",$E216=""),"",$E216-$D216)</f>
        <v/>
      </c>
      <c r="G216" s="26"/>
      <c r="H216" s="27" t="str">
        <f aca="false">IF($F216="","",IF($G216&lt;&gt;"",$G216,IF(COUNTIFS(Contabilidad!$F$6:$F$505,$F216,Contabilidad!$A$6:$A$505,"&gt;="&amp;$A216-Instrucciones!$B$22,Contabilidad!$A$6:$A$505,"&lt;="&amp;$A216+Instrucciones!$B$22)=0,"Falta registrar",IF(COUNTIF($F$6:$F$505,$F216)&lt;=COUNTIF(Contabilidad!$F$6:$F$505,$F216),"Conciliado","Revisar"))))</f>
        <v/>
      </c>
    </row>
    <row r="217" customFormat="false" ht="15" hidden="false" customHeight="false" outlineLevel="0" collapsed="false">
      <c r="A217" s="28"/>
      <c r="B217" s="29"/>
      <c r="C217" s="29"/>
      <c r="D217" s="30"/>
      <c r="E217" s="30"/>
      <c r="F217" s="25" t="str">
        <f aca="false">IF(AND($D217="",$E217=""),"",$E217-$D217)</f>
        <v/>
      </c>
      <c r="G217" s="26"/>
      <c r="H217" s="27" t="str">
        <f aca="false">IF($F217="","",IF($G217&lt;&gt;"",$G217,IF(COUNTIFS(Contabilidad!$F$6:$F$505,$F217,Contabilidad!$A$6:$A$505,"&gt;="&amp;$A217-Instrucciones!$B$22,Contabilidad!$A$6:$A$505,"&lt;="&amp;$A217+Instrucciones!$B$22)=0,"Falta registrar",IF(COUNTIF($F$6:$F$505,$F217)&lt;=COUNTIF(Contabilidad!$F$6:$F$505,$F217),"Conciliado","Revisar"))))</f>
        <v/>
      </c>
    </row>
    <row r="218" customFormat="false" ht="15" hidden="false" customHeight="false" outlineLevel="0" collapsed="false">
      <c r="A218" s="28"/>
      <c r="B218" s="29"/>
      <c r="C218" s="29"/>
      <c r="D218" s="30"/>
      <c r="E218" s="30"/>
      <c r="F218" s="25" t="str">
        <f aca="false">IF(AND($D218="",$E218=""),"",$E218-$D218)</f>
        <v/>
      </c>
      <c r="G218" s="26"/>
      <c r="H218" s="27" t="str">
        <f aca="false">IF($F218="","",IF($G218&lt;&gt;"",$G218,IF(COUNTIFS(Contabilidad!$F$6:$F$505,$F218,Contabilidad!$A$6:$A$505,"&gt;="&amp;$A218-Instrucciones!$B$22,Contabilidad!$A$6:$A$505,"&lt;="&amp;$A218+Instrucciones!$B$22)=0,"Falta registrar",IF(COUNTIF($F$6:$F$505,$F218)&lt;=COUNTIF(Contabilidad!$F$6:$F$505,$F218),"Conciliado","Revisar"))))</f>
        <v/>
      </c>
    </row>
    <row r="219" customFormat="false" ht="15" hidden="false" customHeight="false" outlineLevel="0" collapsed="false">
      <c r="A219" s="28"/>
      <c r="B219" s="29"/>
      <c r="C219" s="29"/>
      <c r="D219" s="30"/>
      <c r="E219" s="30"/>
      <c r="F219" s="25" t="str">
        <f aca="false">IF(AND($D219="",$E219=""),"",$E219-$D219)</f>
        <v/>
      </c>
      <c r="G219" s="26"/>
      <c r="H219" s="27" t="str">
        <f aca="false">IF($F219="","",IF($G219&lt;&gt;"",$G219,IF(COUNTIFS(Contabilidad!$F$6:$F$505,$F219,Contabilidad!$A$6:$A$505,"&gt;="&amp;$A219-Instrucciones!$B$22,Contabilidad!$A$6:$A$505,"&lt;="&amp;$A219+Instrucciones!$B$22)=0,"Falta registrar",IF(COUNTIF($F$6:$F$505,$F219)&lt;=COUNTIF(Contabilidad!$F$6:$F$505,$F219),"Conciliado","Revisar"))))</f>
        <v/>
      </c>
    </row>
    <row r="220" customFormat="false" ht="15" hidden="false" customHeight="false" outlineLevel="0" collapsed="false">
      <c r="A220" s="28"/>
      <c r="B220" s="29"/>
      <c r="C220" s="29"/>
      <c r="D220" s="30"/>
      <c r="E220" s="30"/>
      <c r="F220" s="25" t="str">
        <f aca="false">IF(AND($D220="",$E220=""),"",$E220-$D220)</f>
        <v/>
      </c>
      <c r="G220" s="26"/>
      <c r="H220" s="27" t="str">
        <f aca="false">IF($F220="","",IF($G220&lt;&gt;"",$G220,IF(COUNTIFS(Contabilidad!$F$6:$F$505,$F220,Contabilidad!$A$6:$A$505,"&gt;="&amp;$A220-Instrucciones!$B$22,Contabilidad!$A$6:$A$505,"&lt;="&amp;$A220+Instrucciones!$B$22)=0,"Falta registrar",IF(COUNTIF($F$6:$F$505,$F220)&lt;=COUNTIF(Contabilidad!$F$6:$F$505,$F220),"Conciliado","Revisar"))))</f>
        <v/>
      </c>
    </row>
    <row r="221" customFormat="false" ht="15" hidden="false" customHeight="false" outlineLevel="0" collapsed="false">
      <c r="A221" s="28"/>
      <c r="B221" s="29"/>
      <c r="C221" s="29"/>
      <c r="D221" s="30"/>
      <c r="E221" s="30"/>
      <c r="F221" s="25" t="str">
        <f aca="false">IF(AND($D221="",$E221=""),"",$E221-$D221)</f>
        <v/>
      </c>
      <c r="G221" s="26"/>
      <c r="H221" s="27" t="str">
        <f aca="false">IF($F221="","",IF($G221&lt;&gt;"",$G221,IF(COUNTIFS(Contabilidad!$F$6:$F$505,$F221,Contabilidad!$A$6:$A$505,"&gt;="&amp;$A221-Instrucciones!$B$22,Contabilidad!$A$6:$A$505,"&lt;="&amp;$A221+Instrucciones!$B$22)=0,"Falta registrar",IF(COUNTIF($F$6:$F$505,$F221)&lt;=COUNTIF(Contabilidad!$F$6:$F$505,$F221),"Conciliado","Revisar"))))</f>
        <v/>
      </c>
    </row>
    <row r="222" customFormat="false" ht="15" hidden="false" customHeight="false" outlineLevel="0" collapsed="false">
      <c r="A222" s="28"/>
      <c r="B222" s="29"/>
      <c r="C222" s="29"/>
      <c r="D222" s="30"/>
      <c r="E222" s="30"/>
      <c r="F222" s="25" t="str">
        <f aca="false">IF(AND($D222="",$E222=""),"",$E222-$D222)</f>
        <v/>
      </c>
      <c r="G222" s="26"/>
      <c r="H222" s="27" t="str">
        <f aca="false">IF($F222="","",IF($G222&lt;&gt;"",$G222,IF(COUNTIFS(Contabilidad!$F$6:$F$505,$F222,Contabilidad!$A$6:$A$505,"&gt;="&amp;$A222-Instrucciones!$B$22,Contabilidad!$A$6:$A$505,"&lt;="&amp;$A222+Instrucciones!$B$22)=0,"Falta registrar",IF(COUNTIF($F$6:$F$505,$F222)&lt;=COUNTIF(Contabilidad!$F$6:$F$505,$F222),"Conciliado","Revisar"))))</f>
        <v/>
      </c>
    </row>
    <row r="223" customFormat="false" ht="15" hidden="false" customHeight="false" outlineLevel="0" collapsed="false">
      <c r="A223" s="28"/>
      <c r="B223" s="29"/>
      <c r="C223" s="29"/>
      <c r="D223" s="30"/>
      <c r="E223" s="30"/>
      <c r="F223" s="25" t="str">
        <f aca="false">IF(AND($D223="",$E223=""),"",$E223-$D223)</f>
        <v/>
      </c>
      <c r="G223" s="26"/>
      <c r="H223" s="27" t="str">
        <f aca="false">IF($F223="","",IF($G223&lt;&gt;"",$G223,IF(COUNTIFS(Contabilidad!$F$6:$F$505,$F223,Contabilidad!$A$6:$A$505,"&gt;="&amp;$A223-Instrucciones!$B$22,Contabilidad!$A$6:$A$505,"&lt;="&amp;$A223+Instrucciones!$B$22)=0,"Falta registrar",IF(COUNTIF($F$6:$F$505,$F223)&lt;=COUNTIF(Contabilidad!$F$6:$F$505,$F223),"Conciliado","Revisar"))))</f>
        <v/>
      </c>
    </row>
    <row r="224" customFormat="false" ht="15" hidden="false" customHeight="false" outlineLevel="0" collapsed="false">
      <c r="A224" s="28"/>
      <c r="B224" s="29"/>
      <c r="C224" s="29"/>
      <c r="D224" s="30"/>
      <c r="E224" s="30"/>
      <c r="F224" s="25" t="str">
        <f aca="false">IF(AND($D224="",$E224=""),"",$E224-$D224)</f>
        <v/>
      </c>
      <c r="G224" s="26"/>
      <c r="H224" s="27" t="str">
        <f aca="false">IF($F224="","",IF($G224&lt;&gt;"",$G224,IF(COUNTIFS(Contabilidad!$F$6:$F$505,$F224,Contabilidad!$A$6:$A$505,"&gt;="&amp;$A224-Instrucciones!$B$22,Contabilidad!$A$6:$A$505,"&lt;="&amp;$A224+Instrucciones!$B$22)=0,"Falta registrar",IF(COUNTIF($F$6:$F$505,$F224)&lt;=COUNTIF(Contabilidad!$F$6:$F$505,$F224),"Conciliado","Revisar"))))</f>
        <v/>
      </c>
    </row>
    <row r="225" customFormat="false" ht="15" hidden="false" customHeight="false" outlineLevel="0" collapsed="false">
      <c r="A225" s="28"/>
      <c r="B225" s="29"/>
      <c r="C225" s="29"/>
      <c r="D225" s="30"/>
      <c r="E225" s="30"/>
      <c r="F225" s="25" t="str">
        <f aca="false">IF(AND($D225="",$E225=""),"",$E225-$D225)</f>
        <v/>
      </c>
      <c r="G225" s="26"/>
      <c r="H225" s="27" t="str">
        <f aca="false">IF($F225="","",IF($G225&lt;&gt;"",$G225,IF(COUNTIFS(Contabilidad!$F$6:$F$505,$F225,Contabilidad!$A$6:$A$505,"&gt;="&amp;$A225-Instrucciones!$B$22,Contabilidad!$A$6:$A$505,"&lt;="&amp;$A225+Instrucciones!$B$22)=0,"Falta registrar",IF(COUNTIF($F$6:$F$505,$F225)&lt;=COUNTIF(Contabilidad!$F$6:$F$505,$F225),"Conciliado","Revisar"))))</f>
        <v/>
      </c>
    </row>
    <row r="226" customFormat="false" ht="15" hidden="false" customHeight="false" outlineLevel="0" collapsed="false">
      <c r="A226" s="28"/>
      <c r="B226" s="29"/>
      <c r="C226" s="29"/>
      <c r="D226" s="30"/>
      <c r="E226" s="30"/>
      <c r="F226" s="25" t="str">
        <f aca="false">IF(AND($D226="",$E226=""),"",$E226-$D226)</f>
        <v/>
      </c>
      <c r="G226" s="26"/>
      <c r="H226" s="27" t="str">
        <f aca="false">IF($F226="","",IF($G226&lt;&gt;"",$G226,IF(COUNTIFS(Contabilidad!$F$6:$F$505,$F226,Contabilidad!$A$6:$A$505,"&gt;="&amp;$A226-Instrucciones!$B$22,Contabilidad!$A$6:$A$505,"&lt;="&amp;$A226+Instrucciones!$B$22)=0,"Falta registrar",IF(COUNTIF($F$6:$F$505,$F226)&lt;=COUNTIF(Contabilidad!$F$6:$F$505,$F226),"Conciliado","Revisar"))))</f>
        <v/>
      </c>
    </row>
    <row r="227" customFormat="false" ht="15" hidden="false" customHeight="false" outlineLevel="0" collapsed="false">
      <c r="A227" s="28"/>
      <c r="B227" s="29"/>
      <c r="C227" s="29"/>
      <c r="D227" s="30"/>
      <c r="E227" s="30"/>
      <c r="F227" s="25" t="str">
        <f aca="false">IF(AND($D227="",$E227=""),"",$E227-$D227)</f>
        <v/>
      </c>
      <c r="G227" s="26"/>
      <c r="H227" s="27" t="str">
        <f aca="false">IF($F227="","",IF($G227&lt;&gt;"",$G227,IF(COUNTIFS(Contabilidad!$F$6:$F$505,$F227,Contabilidad!$A$6:$A$505,"&gt;="&amp;$A227-Instrucciones!$B$22,Contabilidad!$A$6:$A$505,"&lt;="&amp;$A227+Instrucciones!$B$22)=0,"Falta registrar",IF(COUNTIF($F$6:$F$505,$F227)&lt;=COUNTIF(Contabilidad!$F$6:$F$505,$F227),"Conciliado","Revisar"))))</f>
        <v/>
      </c>
    </row>
    <row r="228" customFormat="false" ht="15" hidden="false" customHeight="false" outlineLevel="0" collapsed="false">
      <c r="A228" s="28"/>
      <c r="B228" s="29"/>
      <c r="C228" s="29"/>
      <c r="D228" s="30"/>
      <c r="E228" s="30"/>
      <c r="F228" s="25" t="str">
        <f aca="false">IF(AND($D228="",$E228=""),"",$E228-$D228)</f>
        <v/>
      </c>
      <c r="G228" s="26"/>
      <c r="H228" s="27" t="str">
        <f aca="false">IF($F228="","",IF($G228&lt;&gt;"",$G228,IF(COUNTIFS(Contabilidad!$F$6:$F$505,$F228,Contabilidad!$A$6:$A$505,"&gt;="&amp;$A228-Instrucciones!$B$22,Contabilidad!$A$6:$A$505,"&lt;="&amp;$A228+Instrucciones!$B$22)=0,"Falta registrar",IF(COUNTIF($F$6:$F$505,$F228)&lt;=COUNTIF(Contabilidad!$F$6:$F$505,$F228),"Conciliado","Revisar"))))</f>
        <v/>
      </c>
    </row>
    <row r="229" customFormat="false" ht="15" hidden="false" customHeight="false" outlineLevel="0" collapsed="false">
      <c r="A229" s="28"/>
      <c r="B229" s="29"/>
      <c r="C229" s="29"/>
      <c r="D229" s="30"/>
      <c r="E229" s="30"/>
      <c r="F229" s="25" t="str">
        <f aca="false">IF(AND($D229="",$E229=""),"",$E229-$D229)</f>
        <v/>
      </c>
      <c r="G229" s="26"/>
      <c r="H229" s="27" t="str">
        <f aca="false">IF($F229="","",IF($G229&lt;&gt;"",$G229,IF(COUNTIFS(Contabilidad!$F$6:$F$505,$F229,Contabilidad!$A$6:$A$505,"&gt;="&amp;$A229-Instrucciones!$B$22,Contabilidad!$A$6:$A$505,"&lt;="&amp;$A229+Instrucciones!$B$22)=0,"Falta registrar",IF(COUNTIF($F$6:$F$505,$F229)&lt;=COUNTIF(Contabilidad!$F$6:$F$505,$F229),"Conciliado","Revisar"))))</f>
        <v/>
      </c>
    </row>
    <row r="230" customFormat="false" ht="15" hidden="false" customHeight="false" outlineLevel="0" collapsed="false">
      <c r="A230" s="28"/>
      <c r="B230" s="29"/>
      <c r="C230" s="29"/>
      <c r="D230" s="30"/>
      <c r="E230" s="30"/>
      <c r="F230" s="25" t="str">
        <f aca="false">IF(AND($D230="",$E230=""),"",$E230-$D230)</f>
        <v/>
      </c>
      <c r="G230" s="26"/>
      <c r="H230" s="27" t="str">
        <f aca="false">IF($F230="","",IF($G230&lt;&gt;"",$G230,IF(COUNTIFS(Contabilidad!$F$6:$F$505,$F230,Contabilidad!$A$6:$A$505,"&gt;="&amp;$A230-Instrucciones!$B$22,Contabilidad!$A$6:$A$505,"&lt;="&amp;$A230+Instrucciones!$B$22)=0,"Falta registrar",IF(COUNTIF($F$6:$F$505,$F230)&lt;=COUNTIF(Contabilidad!$F$6:$F$505,$F230),"Conciliado","Revisar"))))</f>
        <v/>
      </c>
    </row>
    <row r="231" customFormat="false" ht="15" hidden="false" customHeight="false" outlineLevel="0" collapsed="false">
      <c r="A231" s="28"/>
      <c r="B231" s="29"/>
      <c r="C231" s="29"/>
      <c r="D231" s="30"/>
      <c r="E231" s="30"/>
      <c r="F231" s="25" t="str">
        <f aca="false">IF(AND($D231="",$E231=""),"",$E231-$D231)</f>
        <v/>
      </c>
      <c r="G231" s="26"/>
      <c r="H231" s="27" t="str">
        <f aca="false">IF($F231="","",IF($G231&lt;&gt;"",$G231,IF(COUNTIFS(Contabilidad!$F$6:$F$505,$F231,Contabilidad!$A$6:$A$505,"&gt;="&amp;$A231-Instrucciones!$B$22,Contabilidad!$A$6:$A$505,"&lt;="&amp;$A231+Instrucciones!$B$22)=0,"Falta registrar",IF(COUNTIF($F$6:$F$505,$F231)&lt;=COUNTIF(Contabilidad!$F$6:$F$505,$F231),"Conciliado","Revisar"))))</f>
        <v/>
      </c>
    </row>
    <row r="232" customFormat="false" ht="15" hidden="false" customHeight="false" outlineLevel="0" collapsed="false">
      <c r="A232" s="28"/>
      <c r="B232" s="29"/>
      <c r="C232" s="29"/>
      <c r="D232" s="30"/>
      <c r="E232" s="30"/>
      <c r="F232" s="25" t="str">
        <f aca="false">IF(AND($D232="",$E232=""),"",$E232-$D232)</f>
        <v/>
      </c>
      <c r="G232" s="26"/>
      <c r="H232" s="27" t="str">
        <f aca="false">IF($F232="","",IF($G232&lt;&gt;"",$G232,IF(COUNTIFS(Contabilidad!$F$6:$F$505,$F232,Contabilidad!$A$6:$A$505,"&gt;="&amp;$A232-Instrucciones!$B$22,Contabilidad!$A$6:$A$505,"&lt;="&amp;$A232+Instrucciones!$B$22)=0,"Falta registrar",IF(COUNTIF($F$6:$F$505,$F232)&lt;=COUNTIF(Contabilidad!$F$6:$F$505,$F232),"Conciliado","Revisar"))))</f>
        <v/>
      </c>
    </row>
    <row r="233" customFormat="false" ht="15" hidden="false" customHeight="false" outlineLevel="0" collapsed="false">
      <c r="A233" s="28"/>
      <c r="B233" s="29"/>
      <c r="C233" s="29"/>
      <c r="D233" s="30"/>
      <c r="E233" s="30"/>
      <c r="F233" s="25" t="str">
        <f aca="false">IF(AND($D233="",$E233=""),"",$E233-$D233)</f>
        <v/>
      </c>
      <c r="G233" s="26"/>
      <c r="H233" s="27" t="str">
        <f aca="false">IF($F233="","",IF($G233&lt;&gt;"",$G233,IF(COUNTIFS(Contabilidad!$F$6:$F$505,$F233,Contabilidad!$A$6:$A$505,"&gt;="&amp;$A233-Instrucciones!$B$22,Contabilidad!$A$6:$A$505,"&lt;="&amp;$A233+Instrucciones!$B$22)=0,"Falta registrar",IF(COUNTIF($F$6:$F$505,$F233)&lt;=COUNTIF(Contabilidad!$F$6:$F$505,$F233),"Conciliado","Revisar"))))</f>
        <v/>
      </c>
    </row>
    <row r="234" customFormat="false" ht="15" hidden="false" customHeight="false" outlineLevel="0" collapsed="false">
      <c r="A234" s="28"/>
      <c r="B234" s="29"/>
      <c r="C234" s="29"/>
      <c r="D234" s="30"/>
      <c r="E234" s="30"/>
      <c r="F234" s="25" t="str">
        <f aca="false">IF(AND($D234="",$E234=""),"",$E234-$D234)</f>
        <v/>
      </c>
      <c r="G234" s="26"/>
      <c r="H234" s="27" t="str">
        <f aca="false">IF($F234="","",IF($G234&lt;&gt;"",$G234,IF(COUNTIFS(Contabilidad!$F$6:$F$505,$F234,Contabilidad!$A$6:$A$505,"&gt;="&amp;$A234-Instrucciones!$B$22,Contabilidad!$A$6:$A$505,"&lt;="&amp;$A234+Instrucciones!$B$22)=0,"Falta registrar",IF(COUNTIF($F$6:$F$505,$F234)&lt;=COUNTIF(Contabilidad!$F$6:$F$505,$F234),"Conciliado","Revisar"))))</f>
        <v/>
      </c>
    </row>
    <row r="235" customFormat="false" ht="15" hidden="false" customHeight="false" outlineLevel="0" collapsed="false">
      <c r="A235" s="28"/>
      <c r="B235" s="29"/>
      <c r="C235" s="29"/>
      <c r="D235" s="30"/>
      <c r="E235" s="30"/>
      <c r="F235" s="25" t="str">
        <f aca="false">IF(AND($D235="",$E235=""),"",$E235-$D235)</f>
        <v/>
      </c>
      <c r="G235" s="26"/>
      <c r="H235" s="27" t="str">
        <f aca="false">IF($F235="","",IF($G235&lt;&gt;"",$G235,IF(COUNTIFS(Contabilidad!$F$6:$F$505,$F235,Contabilidad!$A$6:$A$505,"&gt;="&amp;$A235-Instrucciones!$B$22,Contabilidad!$A$6:$A$505,"&lt;="&amp;$A235+Instrucciones!$B$22)=0,"Falta registrar",IF(COUNTIF($F$6:$F$505,$F235)&lt;=COUNTIF(Contabilidad!$F$6:$F$505,$F235),"Conciliado","Revisar"))))</f>
        <v/>
      </c>
    </row>
    <row r="236" customFormat="false" ht="15" hidden="false" customHeight="false" outlineLevel="0" collapsed="false">
      <c r="A236" s="28"/>
      <c r="B236" s="29"/>
      <c r="C236" s="29"/>
      <c r="D236" s="30"/>
      <c r="E236" s="30"/>
      <c r="F236" s="25" t="str">
        <f aca="false">IF(AND($D236="",$E236=""),"",$E236-$D236)</f>
        <v/>
      </c>
      <c r="G236" s="26"/>
      <c r="H236" s="27" t="str">
        <f aca="false">IF($F236="","",IF($G236&lt;&gt;"",$G236,IF(COUNTIFS(Contabilidad!$F$6:$F$505,$F236,Contabilidad!$A$6:$A$505,"&gt;="&amp;$A236-Instrucciones!$B$22,Contabilidad!$A$6:$A$505,"&lt;="&amp;$A236+Instrucciones!$B$22)=0,"Falta registrar",IF(COUNTIF($F$6:$F$505,$F236)&lt;=COUNTIF(Contabilidad!$F$6:$F$505,$F236),"Conciliado","Revisar"))))</f>
        <v/>
      </c>
    </row>
    <row r="237" customFormat="false" ht="15" hidden="false" customHeight="false" outlineLevel="0" collapsed="false">
      <c r="A237" s="28"/>
      <c r="B237" s="29"/>
      <c r="C237" s="29"/>
      <c r="D237" s="30"/>
      <c r="E237" s="30"/>
      <c r="F237" s="25" t="str">
        <f aca="false">IF(AND($D237="",$E237=""),"",$E237-$D237)</f>
        <v/>
      </c>
      <c r="G237" s="26"/>
      <c r="H237" s="27" t="str">
        <f aca="false">IF($F237="","",IF($G237&lt;&gt;"",$G237,IF(COUNTIFS(Contabilidad!$F$6:$F$505,$F237,Contabilidad!$A$6:$A$505,"&gt;="&amp;$A237-Instrucciones!$B$22,Contabilidad!$A$6:$A$505,"&lt;="&amp;$A237+Instrucciones!$B$22)=0,"Falta registrar",IF(COUNTIF($F$6:$F$505,$F237)&lt;=COUNTIF(Contabilidad!$F$6:$F$505,$F237),"Conciliado","Revisar"))))</f>
        <v/>
      </c>
    </row>
    <row r="238" customFormat="false" ht="15" hidden="false" customHeight="false" outlineLevel="0" collapsed="false">
      <c r="A238" s="28"/>
      <c r="B238" s="29"/>
      <c r="C238" s="29"/>
      <c r="D238" s="30"/>
      <c r="E238" s="30"/>
      <c r="F238" s="25" t="str">
        <f aca="false">IF(AND($D238="",$E238=""),"",$E238-$D238)</f>
        <v/>
      </c>
      <c r="G238" s="26"/>
      <c r="H238" s="27" t="str">
        <f aca="false">IF($F238="","",IF($G238&lt;&gt;"",$G238,IF(COUNTIFS(Contabilidad!$F$6:$F$505,$F238,Contabilidad!$A$6:$A$505,"&gt;="&amp;$A238-Instrucciones!$B$22,Contabilidad!$A$6:$A$505,"&lt;="&amp;$A238+Instrucciones!$B$22)=0,"Falta registrar",IF(COUNTIF($F$6:$F$505,$F238)&lt;=COUNTIF(Contabilidad!$F$6:$F$505,$F238),"Conciliado","Revisar"))))</f>
        <v/>
      </c>
    </row>
    <row r="239" customFormat="false" ht="15" hidden="false" customHeight="false" outlineLevel="0" collapsed="false">
      <c r="A239" s="28"/>
      <c r="B239" s="29"/>
      <c r="C239" s="29"/>
      <c r="D239" s="30"/>
      <c r="E239" s="30"/>
      <c r="F239" s="25" t="str">
        <f aca="false">IF(AND($D239="",$E239=""),"",$E239-$D239)</f>
        <v/>
      </c>
      <c r="G239" s="26"/>
      <c r="H239" s="27" t="str">
        <f aca="false">IF($F239="","",IF($G239&lt;&gt;"",$G239,IF(COUNTIFS(Contabilidad!$F$6:$F$505,$F239,Contabilidad!$A$6:$A$505,"&gt;="&amp;$A239-Instrucciones!$B$22,Contabilidad!$A$6:$A$505,"&lt;="&amp;$A239+Instrucciones!$B$22)=0,"Falta registrar",IF(COUNTIF($F$6:$F$505,$F239)&lt;=COUNTIF(Contabilidad!$F$6:$F$505,$F239),"Conciliado","Revisar"))))</f>
        <v/>
      </c>
    </row>
    <row r="240" customFormat="false" ht="15" hidden="false" customHeight="false" outlineLevel="0" collapsed="false">
      <c r="A240" s="28"/>
      <c r="B240" s="29"/>
      <c r="C240" s="29"/>
      <c r="D240" s="30"/>
      <c r="E240" s="30"/>
      <c r="F240" s="25" t="str">
        <f aca="false">IF(AND($D240="",$E240=""),"",$E240-$D240)</f>
        <v/>
      </c>
      <c r="G240" s="26"/>
      <c r="H240" s="27" t="str">
        <f aca="false">IF($F240="","",IF($G240&lt;&gt;"",$G240,IF(COUNTIFS(Contabilidad!$F$6:$F$505,$F240,Contabilidad!$A$6:$A$505,"&gt;="&amp;$A240-Instrucciones!$B$22,Contabilidad!$A$6:$A$505,"&lt;="&amp;$A240+Instrucciones!$B$22)=0,"Falta registrar",IF(COUNTIF($F$6:$F$505,$F240)&lt;=COUNTIF(Contabilidad!$F$6:$F$505,$F240),"Conciliado","Revisar"))))</f>
        <v/>
      </c>
    </row>
    <row r="241" customFormat="false" ht="15" hidden="false" customHeight="false" outlineLevel="0" collapsed="false">
      <c r="A241" s="28"/>
      <c r="B241" s="29"/>
      <c r="C241" s="29"/>
      <c r="D241" s="30"/>
      <c r="E241" s="30"/>
      <c r="F241" s="25" t="str">
        <f aca="false">IF(AND($D241="",$E241=""),"",$E241-$D241)</f>
        <v/>
      </c>
      <c r="G241" s="26"/>
      <c r="H241" s="27" t="str">
        <f aca="false">IF($F241="","",IF($G241&lt;&gt;"",$G241,IF(COUNTIFS(Contabilidad!$F$6:$F$505,$F241,Contabilidad!$A$6:$A$505,"&gt;="&amp;$A241-Instrucciones!$B$22,Contabilidad!$A$6:$A$505,"&lt;="&amp;$A241+Instrucciones!$B$22)=0,"Falta registrar",IF(COUNTIF($F$6:$F$505,$F241)&lt;=COUNTIF(Contabilidad!$F$6:$F$505,$F241),"Conciliado","Revisar"))))</f>
        <v/>
      </c>
    </row>
    <row r="242" customFormat="false" ht="15" hidden="false" customHeight="false" outlineLevel="0" collapsed="false">
      <c r="A242" s="28"/>
      <c r="B242" s="29"/>
      <c r="C242" s="29"/>
      <c r="D242" s="30"/>
      <c r="E242" s="30"/>
      <c r="F242" s="25" t="str">
        <f aca="false">IF(AND($D242="",$E242=""),"",$E242-$D242)</f>
        <v/>
      </c>
      <c r="G242" s="26"/>
      <c r="H242" s="27" t="str">
        <f aca="false">IF($F242="","",IF($G242&lt;&gt;"",$G242,IF(COUNTIFS(Contabilidad!$F$6:$F$505,$F242,Contabilidad!$A$6:$A$505,"&gt;="&amp;$A242-Instrucciones!$B$22,Contabilidad!$A$6:$A$505,"&lt;="&amp;$A242+Instrucciones!$B$22)=0,"Falta registrar",IF(COUNTIF($F$6:$F$505,$F242)&lt;=COUNTIF(Contabilidad!$F$6:$F$505,$F242),"Conciliado","Revisar"))))</f>
        <v/>
      </c>
    </row>
    <row r="243" customFormat="false" ht="15" hidden="false" customHeight="false" outlineLevel="0" collapsed="false">
      <c r="A243" s="28"/>
      <c r="B243" s="29"/>
      <c r="C243" s="29"/>
      <c r="D243" s="30"/>
      <c r="E243" s="30"/>
      <c r="F243" s="25" t="str">
        <f aca="false">IF(AND($D243="",$E243=""),"",$E243-$D243)</f>
        <v/>
      </c>
      <c r="G243" s="26"/>
      <c r="H243" s="27" t="str">
        <f aca="false">IF($F243="","",IF($G243&lt;&gt;"",$G243,IF(COUNTIFS(Contabilidad!$F$6:$F$505,$F243,Contabilidad!$A$6:$A$505,"&gt;="&amp;$A243-Instrucciones!$B$22,Contabilidad!$A$6:$A$505,"&lt;="&amp;$A243+Instrucciones!$B$22)=0,"Falta registrar",IF(COUNTIF($F$6:$F$505,$F243)&lt;=COUNTIF(Contabilidad!$F$6:$F$505,$F243),"Conciliado","Revisar"))))</f>
        <v/>
      </c>
    </row>
    <row r="244" customFormat="false" ht="15" hidden="false" customHeight="false" outlineLevel="0" collapsed="false">
      <c r="A244" s="28"/>
      <c r="B244" s="29"/>
      <c r="C244" s="29"/>
      <c r="D244" s="30"/>
      <c r="E244" s="30"/>
      <c r="F244" s="25" t="str">
        <f aca="false">IF(AND($D244="",$E244=""),"",$E244-$D244)</f>
        <v/>
      </c>
      <c r="G244" s="26"/>
      <c r="H244" s="27" t="str">
        <f aca="false">IF($F244="","",IF($G244&lt;&gt;"",$G244,IF(COUNTIFS(Contabilidad!$F$6:$F$505,$F244,Contabilidad!$A$6:$A$505,"&gt;="&amp;$A244-Instrucciones!$B$22,Contabilidad!$A$6:$A$505,"&lt;="&amp;$A244+Instrucciones!$B$22)=0,"Falta registrar",IF(COUNTIF($F$6:$F$505,$F244)&lt;=COUNTIF(Contabilidad!$F$6:$F$505,$F244),"Conciliado","Revisar"))))</f>
        <v/>
      </c>
    </row>
    <row r="245" customFormat="false" ht="15" hidden="false" customHeight="false" outlineLevel="0" collapsed="false">
      <c r="A245" s="28"/>
      <c r="B245" s="29"/>
      <c r="C245" s="29"/>
      <c r="D245" s="30"/>
      <c r="E245" s="30"/>
      <c r="F245" s="25" t="str">
        <f aca="false">IF(AND($D245="",$E245=""),"",$E245-$D245)</f>
        <v/>
      </c>
      <c r="G245" s="26"/>
      <c r="H245" s="27" t="str">
        <f aca="false">IF($F245="","",IF($G245&lt;&gt;"",$G245,IF(COUNTIFS(Contabilidad!$F$6:$F$505,$F245,Contabilidad!$A$6:$A$505,"&gt;="&amp;$A245-Instrucciones!$B$22,Contabilidad!$A$6:$A$505,"&lt;="&amp;$A245+Instrucciones!$B$22)=0,"Falta registrar",IF(COUNTIF($F$6:$F$505,$F245)&lt;=COUNTIF(Contabilidad!$F$6:$F$505,$F245),"Conciliado","Revisar"))))</f>
        <v/>
      </c>
    </row>
    <row r="246" customFormat="false" ht="15" hidden="false" customHeight="false" outlineLevel="0" collapsed="false">
      <c r="A246" s="28"/>
      <c r="B246" s="29"/>
      <c r="C246" s="29"/>
      <c r="D246" s="30"/>
      <c r="E246" s="30"/>
      <c r="F246" s="25" t="str">
        <f aca="false">IF(AND($D246="",$E246=""),"",$E246-$D246)</f>
        <v/>
      </c>
      <c r="G246" s="26"/>
      <c r="H246" s="27" t="str">
        <f aca="false">IF($F246="","",IF($G246&lt;&gt;"",$G246,IF(COUNTIFS(Contabilidad!$F$6:$F$505,$F246,Contabilidad!$A$6:$A$505,"&gt;="&amp;$A246-Instrucciones!$B$22,Contabilidad!$A$6:$A$505,"&lt;="&amp;$A246+Instrucciones!$B$22)=0,"Falta registrar",IF(COUNTIF($F$6:$F$505,$F246)&lt;=COUNTIF(Contabilidad!$F$6:$F$505,$F246),"Conciliado","Revisar"))))</f>
        <v/>
      </c>
    </row>
    <row r="247" customFormat="false" ht="15" hidden="false" customHeight="false" outlineLevel="0" collapsed="false">
      <c r="A247" s="28"/>
      <c r="B247" s="29"/>
      <c r="C247" s="29"/>
      <c r="D247" s="30"/>
      <c r="E247" s="30"/>
      <c r="F247" s="25" t="str">
        <f aca="false">IF(AND($D247="",$E247=""),"",$E247-$D247)</f>
        <v/>
      </c>
      <c r="G247" s="26"/>
      <c r="H247" s="27" t="str">
        <f aca="false">IF($F247="","",IF($G247&lt;&gt;"",$G247,IF(COUNTIFS(Contabilidad!$F$6:$F$505,$F247,Contabilidad!$A$6:$A$505,"&gt;="&amp;$A247-Instrucciones!$B$22,Contabilidad!$A$6:$A$505,"&lt;="&amp;$A247+Instrucciones!$B$22)=0,"Falta registrar",IF(COUNTIF($F$6:$F$505,$F247)&lt;=COUNTIF(Contabilidad!$F$6:$F$505,$F247),"Conciliado","Revisar"))))</f>
        <v/>
      </c>
    </row>
    <row r="248" customFormat="false" ht="15" hidden="false" customHeight="false" outlineLevel="0" collapsed="false">
      <c r="A248" s="28"/>
      <c r="B248" s="29"/>
      <c r="C248" s="29"/>
      <c r="D248" s="30"/>
      <c r="E248" s="30"/>
      <c r="F248" s="25" t="str">
        <f aca="false">IF(AND($D248="",$E248=""),"",$E248-$D248)</f>
        <v/>
      </c>
      <c r="G248" s="26"/>
      <c r="H248" s="27" t="str">
        <f aca="false">IF($F248="","",IF($G248&lt;&gt;"",$G248,IF(COUNTIFS(Contabilidad!$F$6:$F$505,$F248,Contabilidad!$A$6:$A$505,"&gt;="&amp;$A248-Instrucciones!$B$22,Contabilidad!$A$6:$A$505,"&lt;="&amp;$A248+Instrucciones!$B$22)=0,"Falta registrar",IF(COUNTIF($F$6:$F$505,$F248)&lt;=COUNTIF(Contabilidad!$F$6:$F$505,$F248),"Conciliado","Revisar"))))</f>
        <v/>
      </c>
    </row>
    <row r="249" customFormat="false" ht="15" hidden="false" customHeight="false" outlineLevel="0" collapsed="false">
      <c r="A249" s="28"/>
      <c r="B249" s="29"/>
      <c r="C249" s="29"/>
      <c r="D249" s="30"/>
      <c r="E249" s="30"/>
      <c r="F249" s="25" t="str">
        <f aca="false">IF(AND($D249="",$E249=""),"",$E249-$D249)</f>
        <v/>
      </c>
      <c r="G249" s="26"/>
      <c r="H249" s="27" t="str">
        <f aca="false">IF($F249="","",IF($G249&lt;&gt;"",$G249,IF(COUNTIFS(Contabilidad!$F$6:$F$505,$F249,Contabilidad!$A$6:$A$505,"&gt;="&amp;$A249-Instrucciones!$B$22,Contabilidad!$A$6:$A$505,"&lt;="&amp;$A249+Instrucciones!$B$22)=0,"Falta registrar",IF(COUNTIF($F$6:$F$505,$F249)&lt;=COUNTIF(Contabilidad!$F$6:$F$505,$F249),"Conciliado","Revisar"))))</f>
        <v/>
      </c>
    </row>
    <row r="250" customFormat="false" ht="15" hidden="false" customHeight="false" outlineLevel="0" collapsed="false">
      <c r="A250" s="28"/>
      <c r="B250" s="29"/>
      <c r="C250" s="29"/>
      <c r="D250" s="30"/>
      <c r="E250" s="30"/>
      <c r="F250" s="25" t="str">
        <f aca="false">IF(AND($D250="",$E250=""),"",$E250-$D250)</f>
        <v/>
      </c>
      <c r="G250" s="26"/>
      <c r="H250" s="27" t="str">
        <f aca="false">IF($F250="","",IF($G250&lt;&gt;"",$G250,IF(COUNTIFS(Contabilidad!$F$6:$F$505,$F250,Contabilidad!$A$6:$A$505,"&gt;="&amp;$A250-Instrucciones!$B$22,Contabilidad!$A$6:$A$505,"&lt;="&amp;$A250+Instrucciones!$B$22)=0,"Falta registrar",IF(COUNTIF($F$6:$F$505,$F250)&lt;=COUNTIF(Contabilidad!$F$6:$F$505,$F250),"Conciliado","Revisar"))))</f>
        <v/>
      </c>
    </row>
    <row r="251" customFormat="false" ht="15" hidden="false" customHeight="false" outlineLevel="0" collapsed="false">
      <c r="A251" s="28"/>
      <c r="B251" s="29"/>
      <c r="C251" s="29"/>
      <c r="D251" s="30"/>
      <c r="E251" s="30"/>
      <c r="F251" s="25" t="str">
        <f aca="false">IF(AND($D251="",$E251=""),"",$E251-$D251)</f>
        <v/>
      </c>
      <c r="G251" s="26"/>
      <c r="H251" s="27" t="str">
        <f aca="false">IF($F251="","",IF($G251&lt;&gt;"",$G251,IF(COUNTIFS(Contabilidad!$F$6:$F$505,$F251,Contabilidad!$A$6:$A$505,"&gt;="&amp;$A251-Instrucciones!$B$22,Contabilidad!$A$6:$A$505,"&lt;="&amp;$A251+Instrucciones!$B$22)=0,"Falta registrar",IF(COUNTIF($F$6:$F$505,$F251)&lt;=COUNTIF(Contabilidad!$F$6:$F$505,$F251),"Conciliado","Revisar"))))</f>
        <v/>
      </c>
    </row>
    <row r="252" customFormat="false" ht="15" hidden="false" customHeight="false" outlineLevel="0" collapsed="false">
      <c r="A252" s="28"/>
      <c r="B252" s="29"/>
      <c r="C252" s="29"/>
      <c r="D252" s="30"/>
      <c r="E252" s="30"/>
      <c r="F252" s="25" t="str">
        <f aca="false">IF(AND($D252="",$E252=""),"",$E252-$D252)</f>
        <v/>
      </c>
      <c r="G252" s="26"/>
      <c r="H252" s="27" t="str">
        <f aca="false">IF($F252="","",IF($G252&lt;&gt;"",$G252,IF(COUNTIFS(Contabilidad!$F$6:$F$505,$F252,Contabilidad!$A$6:$A$505,"&gt;="&amp;$A252-Instrucciones!$B$22,Contabilidad!$A$6:$A$505,"&lt;="&amp;$A252+Instrucciones!$B$22)=0,"Falta registrar",IF(COUNTIF($F$6:$F$505,$F252)&lt;=COUNTIF(Contabilidad!$F$6:$F$505,$F252),"Conciliado","Revisar"))))</f>
        <v/>
      </c>
    </row>
    <row r="253" customFormat="false" ht="15" hidden="false" customHeight="false" outlineLevel="0" collapsed="false">
      <c r="A253" s="28"/>
      <c r="B253" s="29"/>
      <c r="C253" s="29"/>
      <c r="D253" s="30"/>
      <c r="E253" s="30"/>
      <c r="F253" s="25" t="str">
        <f aca="false">IF(AND($D253="",$E253=""),"",$E253-$D253)</f>
        <v/>
      </c>
      <c r="G253" s="26"/>
      <c r="H253" s="27" t="str">
        <f aca="false">IF($F253="","",IF($G253&lt;&gt;"",$G253,IF(COUNTIFS(Contabilidad!$F$6:$F$505,$F253,Contabilidad!$A$6:$A$505,"&gt;="&amp;$A253-Instrucciones!$B$22,Contabilidad!$A$6:$A$505,"&lt;="&amp;$A253+Instrucciones!$B$22)=0,"Falta registrar",IF(COUNTIF($F$6:$F$505,$F253)&lt;=COUNTIF(Contabilidad!$F$6:$F$505,$F253),"Conciliado","Revisar"))))</f>
        <v/>
      </c>
    </row>
    <row r="254" customFormat="false" ht="15" hidden="false" customHeight="false" outlineLevel="0" collapsed="false">
      <c r="A254" s="28"/>
      <c r="B254" s="29"/>
      <c r="C254" s="29"/>
      <c r="D254" s="30"/>
      <c r="E254" s="30"/>
      <c r="F254" s="25" t="str">
        <f aca="false">IF(AND($D254="",$E254=""),"",$E254-$D254)</f>
        <v/>
      </c>
      <c r="G254" s="26"/>
      <c r="H254" s="27" t="str">
        <f aca="false">IF($F254="","",IF($G254&lt;&gt;"",$G254,IF(COUNTIFS(Contabilidad!$F$6:$F$505,$F254,Contabilidad!$A$6:$A$505,"&gt;="&amp;$A254-Instrucciones!$B$22,Contabilidad!$A$6:$A$505,"&lt;="&amp;$A254+Instrucciones!$B$22)=0,"Falta registrar",IF(COUNTIF($F$6:$F$505,$F254)&lt;=COUNTIF(Contabilidad!$F$6:$F$505,$F254),"Conciliado","Revisar"))))</f>
        <v/>
      </c>
    </row>
    <row r="255" customFormat="false" ht="15" hidden="false" customHeight="false" outlineLevel="0" collapsed="false">
      <c r="A255" s="28"/>
      <c r="B255" s="29"/>
      <c r="C255" s="29"/>
      <c r="D255" s="30"/>
      <c r="E255" s="30"/>
      <c r="F255" s="25" t="str">
        <f aca="false">IF(AND($D255="",$E255=""),"",$E255-$D255)</f>
        <v/>
      </c>
      <c r="G255" s="26"/>
      <c r="H255" s="27" t="str">
        <f aca="false">IF($F255="","",IF($G255&lt;&gt;"",$G255,IF(COUNTIFS(Contabilidad!$F$6:$F$505,$F255,Contabilidad!$A$6:$A$505,"&gt;="&amp;$A255-Instrucciones!$B$22,Contabilidad!$A$6:$A$505,"&lt;="&amp;$A255+Instrucciones!$B$22)=0,"Falta registrar",IF(COUNTIF($F$6:$F$505,$F255)&lt;=COUNTIF(Contabilidad!$F$6:$F$505,$F255),"Conciliado","Revisar"))))</f>
        <v/>
      </c>
    </row>
    <row r="256" customFormat="false" ht="15" hidden="false" customHeight="false" outlineLevel="0" collapsed="false">
      <c r="A256" s="28"/>
      <c r="B256" s="29"/>
      <c r="C256" s="29"/>
      <c r="D256" s="30"/>
      <c r="E256" s="30"/>
      <c r="F256" s="25" t="str">
        <f aca="false">IF(AND($D256="",$E256=""),"",$E256-$D256)</f>
        <v/>
      </c>
      <c r="G256" s="26"/>
      <c r="H256" s="27" t="str">
        <f aca="false">IF($F256="","",IF($G256&lt;&gt;"",$G256,IF(COUNTIFS(Contabilidad!$F$6:$F$505,$F256,Contabilidad!$A$6:$A$505,"&gt;="&amp;$A256-Instrucciones!$B$22,Contabilidad!$A$6:$A$505,"&lt;="&amp;$A256+Instrucciones!$B$22)=0,"Falta registrar",IF(COUNTIF($F$6:$F$505,$F256)&lt;=COUNTIF(Contabilidad!$F$6:$F$505,$F256),"Conciliado","Revisar"))))</f>
        <v/>
      </c>
    </row>
    <row r="257" customFormat="false" ht="15" hidden="false" customHeight="false" outlineLevel="0" collapsed="false">
      <c r="A257" s="28"/>
      <c r="B257" s="29"/>
      <c r="C257" s="29"/>
      <c r="D257" s="30"/>
      <c r="E257" s="30"/>
      <c r="F257" s="25" t="str">
        <f aca="false">IF(AND($D257="",$E257=""),"",$E257-$D257)</f>
        <v/>
      </c>
      <c r="G257" s="26"/>
      <c r="H257" s="27" t="str">
        <f aca="false">IF($F257="","",IF($G257&lt;&gt;"",$G257,IF(COUNTIFS(Contabilidad!$F$6:$F$505,$F257,Contabilidad!$A$6:$A$505,"&gt;="&amp;$A257-Instrucciones!$B$22,Contabilidad!$A$6:$A$505,"&lt;="&amp;$A257+Instrucciones!$B$22)=0,"Falta registrar",IF(COUNTIF($F$6:$F$505,$F257)&lt;=COUNTIF(Contabilidad!$F$6:$F$505,$F257),"Conciliado","Revisar"))))</f>
        <v/>
      </c>
    </row>
    <row r="258" customFormat="false" ht="15" hidden="false" customHeight="false" outlineLevel="0" collapsed="false">
      <c r="A258" s="28"/>
      <c r="B258" s="29"/>
      <c r="C258" s="29"/>
      <c r="D258" s="30"/>
      <c r="E258" s="30"/>
      <c r="F258" s="25" t="str">
        <f aca="false">IF(AND($D258="",$E258=""),"",$E258-$D258)</f>
        <v/>
      </c>
      <c r="G258" s="26"/>
      <c r="H258" s="27" t="str">
        <f aca="false">IF($F258="","",IF($G258&lt;&gt;"",$G258,IF(COUNTIFS(Contabilidad!$F$6:$F$505,$F258,Contabilidad!$A$6:$A$505,"&gt;="&amp;$A258-Instrucciones!$B$22,Contabilidad!$A$6:$A$505,"&lt;="&amp;$A258+Instrucciones!$B$22)=0,"Falta registrar",IF(COUNTIF($F$6:$F$505,$F258)&lt;=COUNTIF(Contabilidad!$F$6:$F$505,$F258),"Conciliado","Revisar"))))</f>
        <v/>
      </c>
    </row>
    <row r="259" customFormat="false" ht="15" hidden="false" customHeight="false" outlineLevel="0" collapsed="false">
      <c r="A259" s="28"/>
      <c r="B259" s="29"/>
      <c r="C259" s="29"/>
      <c r="D259" s="30"/>
      <c r="E259" s="30"/>
      <c r="F259" s="25" t="str">
        <f aca="false">IF(AND($D259="",$E259=""),"",$E259-$D259)</f>
        <v/>
      </c>
      <c r="G259" s="26"/>
      <c r="H259" s="27" t="str">
        <f aca="false">IF($F259="","",IF($G259&lt;&gt;"",$G259,IF(COUNTIFS(Contabilidad!$F$6:$F$505,$F259,Contabilidad!$A$6:$A$505,"&gt;="&amp;$A259-Instrucciones!$B$22,Contabilidad!$A$6:$A$505,"&lt;="&amp;$A259+Instrucciones!$B$22)=0,"Falta registrar",IF(COUNTIF($F$6:$F$505,$F259)&lt;=COUNTIF(Contabilidad!$F$6:$F$505,$F259),"Conciliado","Revisar"))))</f>
        <v/>
      </c>
    </row>
    <row r="260" customFormat="false" ht="15" hidden="false" customHeight="false" outlineLevel="0" collapsed="false">
      <c r="A260" s="28"/>
      <c r="B260" s="29"/>
      <c r="C260" s="29"/>
      <c r="D260" s="30"/>
      <c r="E260" s="30"/>
      <c r="F260" s="25" t="str">
        <f aca="false">IF(AND($D260="",$E260=""),"",$E260-$D260)</f>
        <v/>
      </c>
      <c r="G260" s="26"/>
      <c r="H260" s="27" t="str">
        <f aca="false">IF($F260="","",IF($G260&lt;&gt;"",$G260,IF(COUNTIFS(Contabilidad!$F$6:$F$505,$F260,Contabilidad!$A$6:$A$505,"&gt;="&amp;$A260-Instrucciones!$B$22,Contabilidad!$A$6:$A$505,"&lt;="&amp;$A260+Instrucciones!$B$22)=0,"Falta registrar",IF(COUNTIF($F$6:$F$505,$F260)&lt;=COUNTIF(Contabilidad!$F$6:$F$505,$F260),"Conciliado","Revisar"))))</f>
        <v/>
      </c>
    </row>
    <row r="261" customFormat="false" ht="15" hidden="false" customHeight="false" outlineLevel="0" collapsed="false">
      <c r="A261" s="28"/>
      <c r="B261" s="29"/>
      <c r="C261" s="29"/>
      <c r="D261" s="30"/>
      <c r="E261" s="30"/>
      <c r="F261" s="25" t="str">
        <f aca="false">IF(AND($D261="",$E261=""),"",$E261-$D261)</f>
        <v/>
      </c>
      <c r="G261" s="26"/>
      <c r="H261" s="27" t="str">
        <f aca="false">IF($F261="","",IF($G261&lt;&gt;"",$G261,IF(COUNTIFS(Contabilidad!$F$6:$F$505,$F261,Contabilidad!$A$6:$A$505,"&gt;="&amp;$A261-Instrucciones!$B$22,Contabilidad!$A$6:$A$505,"&lt;="&amp;$A261+Instrucciones!$B$22)=0,"Falta registrar",IF(COUNTIF($F$6:$F$505,$F261)&lt;=COUNTIF(Contabilidad!$F$6:$F$505,$F261),"Conciliado","Revisar"))))</f>
        <v/>
      </c>
    </row>
    <row r="262" customFormat="false" ht="15" hidden="false" customHeight="false" outlineLevel="0" collapsed="false">
      <c r="A262" s="28"/>
      <c r="B262" s="29"/>
      <c r="C262" s="29"/>
      <c r="D262" s="30"/>
      <c r="E262" s="30"/>
      <c r="F262" s="25" t="str">
        <f aca="false">IF(AND($D262="",$E262=""),"",$E262-$D262)</f>
        <v/>
      </c>
      <c r="G262" s="26"/>
      <c r="H262" s="27" t="str">
        <f aca="false">IF($F262="","",IF($G262&lt;&gt;"",$G262,IF(COUNTIFS(Contabilidad!$F$6:$F$505,$F262,Contabilidad!$A$6:$A$505,"&gt;="&amp;$A262-Instrucciones!$B$22,Contabilidad!$A$6:$A$505,"&lt;="&amp;$A262+Instrucciones!$B$22)=0,"Falta registrar",IF(COUNTIF($F$6:$F$505,$F262)&lt;=COUNTIF(Contabilidad!$F$6:$F$505,$F262),"Conciliado","Revisar"))))</f>
        <v/>
      </c>
    </row>
    <row r="263" customFormat="false" ht="15" hidden="false" customHeight="false" outlineLevel="0" collapsed="false">
      <c r="A263" s="28"/>
      <c r="B263" s="29"/>
      <c r="C263" s="29"/>
      <c r="D263" s="30"/>
      <c r="E263" s="30"/>
      <c r="F263" s="25" t="str">
        <f aca="false">IF(AND($D263="",$E263=""),"",$E263-$D263)</f>
        <v/>
      </c>
      <c r="G263" s="26"/>
      <c r="H263" s="27" t="str">
        <f aca="false">IF($F263="","",IF($G263&lt;&gt;"",$G263,IF(COUNTIFS(Contabilidad!$F$6:$F$505,$F263,Contabilidad!$A$6:$A$505,"&gt;="&amp;$A263-Instrucciones!$B$22,Contabilidad!$A$6:$A$505,"&lt;="&amp;$A263+Instrucciones!$B$22)=0,"Falta registrar",IF(COUNTIF($F$6:$F$505,$F263)&lt;=COUNTIF(Contabilidad!$F$6:$F$505,$F263),"Conciliado","Revisar"))))</f>
        <v/>
      </c>
    </row>
    <row r="264" customFormat="false" ht="15" hidden="false" customHeight="false" outlineLevel="0" collapsed="false">
      <c r="A264" s="28"/>
      <c r="B264" s="29"/>
      <c r="C264" s="29"/>
      <c r="D264" s="30"/>
      <c r="E264" s="30"/>
      <c r="F264" s="25" t="str">
        <f aca="false">IF(AND($D264="",$E264=""),"",$E264-$D264)</f>
        <v/>
      </c>
      <c r="G264" s="26"/>
      <c r="H264" s="27" t="str">
        <f aca="false">IF($F264="","",IF($G264&lt;&gt;"",$G264,IF(COUNTIFS(Contabilidad!$F$6:$F$505,$F264,Contabilidad!$A$6:$A$505,"&gt;="&amp;$A264-Instrucciones!$B$22,Contabilidad!$A$6:$A$505,"&lt;="&amp;$A264+Instrucciones!$B$22)=0,"Falta registrar",IF(COUNTIF($F$6:$F$505,$F264)&lt;=COUNTIF(Contabilidad!$F$6:$F$505,$F264),"Conciliado","Revisar"))))</f>
        <v/>
      </c>
    </row>
    <row r="265" customFormat="false" ht="15" hidden="false" customHeight="false" outlineLevel="0" collapsed="false">
      <c r="A265" s="28"/>
      <c r="B265" s="29"/>
      <c r="C265" s="29"/>
      <c r="D265" s="30"/>
      <c r="E265" s="30"/>
      <c r="F265" s="25" t="str">
        <f aca="false">IF(AND($D265="",$E265=""),"",$E265-$D265)</f>
        <v/>
      </c>
      <c r="G265" s="26"/>
      <c r="H265" s="27" t="str">
        <f aca="false">IF($F265="","",IF($G265&lt;&gt;"",$G265,IF(COUNTIFS(Contabilidad!$F$6:$F$505,$F265,Contabilidad!$A$6:$A$505,"&gt;="&amp;$A265-Instrucciones!$B$22,Contabilidad!$A$6:$A$505,"&lt;="&amp;$A265+Instrucciones!$B$22)=0,"Falta registrar",IF(COUNTIF($F$6:$F$505,$F265)&lt;=COUNTIF(Contabilidad!$F$6:$F$505,$F265),"Conciliado","Revisar"))))</f>
        <v/>
      </c>
    </row>
    <row r="266" customFormat="false" ht="15" hidden="false" customHeight="false" outlineLevel="0" collapsed="false">
      <c r="A266" s="28"/>
      <c r="B266" s="29"/>
      <c r="C266" s="29"/>
      <c r="D266" s="30"/>
      <c r="E266" s="30"/>
      <c r="F266" s="25" t="str">
        <f aca="false">IF(AND($D266="",$E266=""),"",$E266-$D266)</f>
        <v/>
      </c>
      <c r="G266" s="26"/>
      <c r="H266" s="27" t="str">
        <f aca="false">IF($F266="","",IF($G266&lt;&gt;"",$G266,IF(COUNTIFS(Contabilidad!$F$6:$F$505,$F266,Contabilidad!$A$6:$A$505,"&gt;="&amp;$A266-Instrucciones!$B$22,Contabilidad!$A$6:$A$505,"&lt;="&amp;$A266+Instrucciones!$B$22)=0,"Falta registrar",IF(COUNTIF($F$6:$F$505,$F266)&lt;=COUNTIF(Contabilidad!$F$6:$F$505,$F266),"Conciliado","Revisar"))))</f>
        <v/>
      </c>
    </row>
    <row r="267" customFormat="false" ht="15" hidden="false" customHeight="false" outlineLevel="0" collapsed="false">
      <c r="A267" s="28"/>
      <c r="B267" s="29"/>
      <c r="C267" s="29"/>
      <c r="D267" s="30"/>
      <c r="E267" s="30"/>
      <c r="F267" s="25" t="str">
        <f aca="false">IF(AND($D267="",$E267=""),"",$E267-$D267)</f>
        <v/>
      </c>
      <c r="G267" s="26"/>
      <c r="H267" s="27" t="str">
        <f aca="false">IF($F267="","",IF($G267&lt;&gt;"",$G267,IF(COUNTIFS(Contabilidad!$F$6:$F$505,$F267,Contabilidad!$A$6:$A$505,"&gt;="&amp;$A267-Instrucciones!$B$22,Contabilidad!$A$6:$A$505,"&lt;="&amp;$A267+Instrucciones!$B$22)=0,"Falta registrar",IF(COUNTIF($F$6:$F$505,$F267)&lt;=COUNTIF(Contabilidad!$F$6:$F$505,$F267),"Conciliado","Revisar"))))</f>
        <v/>
      </c>
    </row>
    <row r="268" customFormat="false" ht="15" hidden="false" customHeight="false" outlineLevel="0" collapsed="false">
      <c r="A268" s="28"/>
      <c r="B268" s="29"/>
      <c r="C268" s="29"/>
      <c r="D268" s="30"/>
      <c r="E268" s="30"/>
      <c r="F268" s="25" t="str">
        <f aca="false">IF(AND($D268="",$E268=""),"",$E268-$D268)</f>
        <v/>
      </c>
      <c r="G268" s="26"/>
      <c r="H268" s="27" t="str">
        <f aca="false">IF($F268="","",IF($G268&lt;&gt;"",$G268,IF(COUNTIFS(Contabilidad!$F$6:$F$505,$F268,Contabilidad!$A$6:$A$505,"&gt;="&amp;$A268-Instrucciones!$B$22,Contabilidad!$A$6:$A$505,"&lt;="&amp;$A268+Instrucciones!$B$22)=0,"Falta registrar",IF(COUNTIF($F$6:$F$505,$F268)&lt;=COUNTIF(Contabilidad!$F$6:$F$505,$F268),"Conciliado","Revisar"))))</f>
        <v/>
      </c>
    </row>
    <row r="269" customFormat="false" ht="15" hidden="false" customHeight="false" outlineLevel="0" collapsed="false">
      <c r="A269" s="28"/>
      <c r="B269" s="29"/>
      <c r="C269" s="29"/>
      <c r="D269" s="30"/>
      <c r="E269" s="30"/>
      <c r="F269" s="25" t="str">
        <f aca="false">IF(AND($D269="",$E269=""),"",$E269-$D269)</f>
        <v/>
      </c>
      <c r="G269" s="26"/>
      <c r="H269" s="27" t="str">
        <f aca="false">IF($F269="","",IF($G269&lt;&gt;"",$G269,IF(COUNTIFS(Contabilidad!$F$6:$F$505,$F269,Contabilidad!$A$6:$A$505,"&gt;="&amp;$A269-Instrucciones!$B$22,Contabilidad!$A$6:$A$505,"&lt;="&amp;$A269+Instrucciones!$B$22)=0,"Falta registrar",IF(COUNTIF($F$6:$F$505,$F269)&lt;=COUNTIF(Contabilidad!$F$6:$F$505,$F269),"Conciliado","Revisar"))))</f>
        <v/>
      </c>
    </row>
    <row r="270" customFormat="false" ht="15" hidden="false" customHeight="false" outlineLevel="0" collapsed="false">
      <c r="A270" s="28"/>
      <c r="B270" s="29"/>
      <c r="C270" s="29"/>
      <c r="D270" s="30"/>
      <c r="E270" s="30"/>
      <c r="F270" s="25" t="str">
        <f aca="false">IF(AND($D270="",$E270=""),"",$E270-$D270)</f>
        <v/>
      </c>
      <c r="G270" s="26"/>
      <c r="H270" s="27" t="str">
        <f aca="false">IF($F270="","",IF($G270&lt;&gt;"",$G270,IF(COUNTIFS(Contabilidad!$F$6:$F$505,$F270,Contabilidad!$A$6:$A$505,"&gt;="&amp;$A270-Instrucciones!$B$22,Contabilidad!$A$6:$A$505,"&lt;="&amp;$A270+Instrucciones!$B$22)=0,"Falta registrar",IF(COUNTIF($F$6:$F$505,$F270)&lt;=COUNTIF(Contabilidad!$F$6:$F$505,$F270),"Conciliado","Revisar"))))</f>
        <v/>
      </c>
    </row>
    <row r="271" customFormat="false" ht="15" hidden="false" customHeight="false" outlineLevel="0" collapsed="false">
      <c r="A271" s="28"/>
      <c r="B271" s="29"/>
      <c r="C271" s="29"/>
      <c r="D271" s="30"/>
      <c r="E271" s="30"/>
      <c r="F271" s="25" t="str">
        <f aca="false">IF(AND($D271="",$E271=""),"",$E271-$D271)</f>
        <v/>
      </c>
      <c r="G271" s="26"/>
      <c r="H271" s="27" t="str">
        <f aca="false">IF($F271="","",IF($G271&lt;&gt;"",$G271,IF(COUNTIFS(Contabilidad!$F$6:$F$505,$F271,Contabilidad!$A$6:$A$505,"&gt;="&amp;$A271-Instrucciones!$B$22,Contabilidad!$A$6:$A$505,"&lt;="&amp;$A271+Instrucciones!$B$22)=0,"Falta registrar",IF(COUNTIF($F$6:$F$505,$F271)&lt;=COUNTIF(Contabilidad!$F$6:$F$505,$F271),"Conciliado","Revisar"))))</f>
        <v/>
      </c>
    </row>
    <row r="272" customFormat="false" ht="15" hidden="false" customHeight="false" outlineLevel="0" collapsed="false">
      <c r="A272" s="28"/>
      <c r="B272" s="29"/>
      <c r="C272" s="29"/>
      <c r="D272" s="30"/>
      <c r="E272" s="30"/>
      <c r="F272" s="25" t="str">
        <f aca="false">IF(AND($D272="",$E272=""),"",$E272-$D272)</f>
        <v/>
      </c>
      <c r="G272" s="26"/>
      <c r="H272" s="27" t="str">
        <f aca="false">IF($F272="","",IF($G272&lt;&gt;"",$G272,IF(COUNTIFS(Contabilidad!$F$6:$F$505,$F272,Contabilidad!$A$6:$A$505,"&gt;="&amp;$A272-Instrucciones!$B$22,Contabilidad!$A$6:$A$505,"&lt;="&amp;$A272+Instrucciones!$B$22)=0,"Falta registrar",IF(COUNTIF($F$6:$F$505,$F272)&lt;=COUNTIF(Contabilidad!$F$6:$F$505,$F272),"Conciliado","Revisar"))))</f>
        <v/>
      </c>
    </row>
    <row r="273" customFormat="false" ht="15" hidden="false" customHeight="false" outlineLevel="0" collapsed="false">
      <c r="A273" s="28"/>
      <c r="B273" s="29"/>
      <c r="C273" s="29"/>
      <c r="D273" s="30"/>
      <c r="E273" s="30"/>
      <c r="F273" s="25" t="str">
        <f aca="false">IF(AND($D273="",$E273=""),"",$E273-$D273)</f>
        <v/>
      </c>
      <c r="G273" s="26"/>
      <c r="H273" s="27" t="str">
        <f aca="false">IF($F273="","",IF($G273&lt;&gt;"",$G273,IF(COUNTIFS(Contabilidad!$F$6:$F$505,$F273,Contabilidad!$A$6:$A$505,"&gt;="&amp;$A273-Instrucciones!$B$22,Contabilidad!$A$6:$A$505,"&lt;="&amp;$A273+Instrucciones!$B$22)=0,"Falta registrar",IF(COUNTIF($F$6:$F$505,$F273)&lt;=COUNTIF(Contabilidad!$F$6:$F$505,$F273),"Conciliado","Revisar"))))</f>
        <v/>
      </c>
    </row>
    <row r="274" customFormat="false" ht="15" hidden="false" customHeight="false" outlineLevel="0" collapsed="false">
      <c r="A274" s="28"/>
      <c r="B274" s="29"/>
      <c r="C274" s="29"/>
      <c r="D274" s="30"/>
      <c r="E274" s="30"/>
      <c r="F274" s="25" t="str">
        <f aca="false">IF(AND($D274="",$E274=""),"",$E274-$D274)</f>
        <v/>
      </c>
      <c r="G274" s="26"/>
      <c r="H274" s="27" t="str">
        <f aca="false">IF($F274="","",IF($G274&lt;&gt;"",$G274,IF(COUNTIFS(Contabilidad!$F$6:$F$505,$F274,Contabilidad!$A$6:$A$505,"&gt;="&amp;$A274-Instrucciones!$B$22,Contabilidad!$A$6:$A$505,"&lt;="&amp;$A274+Instrucciones!$B$22)=0,"Falta registrar",IF(COUNTIF($F$6:$F$505,$F274)&lt;=COUNTIF(Contabilidad!$F$6:$F$505,$F274),"Conciliado","Revisar"))))</f>
        <v/>
      </c>
    </row>
    <row r="275" customFormat="false" ht="15" hidden="false" customHeight="false" outlineLevel="0" collapsed="false">
      <c r="A275" s="28"/>
      <c r="B275" s="29"/>
      <c r="C275" s="29"/>
      <c r="D275" s="30"/>
      <c r="E275" s="30"/>
      <c r="F275" s="25" t="str">
        <f aca="false">IF(AND($D275="",$E275=""),"",$E275-$D275)</f>
        <v/>
      </c>
      <c r="G275" s="26"/>
      <c r="H275" s="27" t="str">
        <f aca="false">IF($F275="","",IF($G275&lt;&gt;"",$G275,IF(COUNTIFS(Contabilidad!$F$6:$F$505,$F275,Contabilidad!$A$6:$A$505,"&gt;="&amp;$A275-Instrucciones!$B$22,Contabilidad!$A$6:$A$505,"&lt;="&amp;$A275+Instrucciones!$B$22)=0,"Falta registrar",IF(COUNTIF($F$6:$F$505,$F275)&lt;=COUNTIF(Contabilidad!$F$6:$F$505,$F275),"Conciliado","Revisar"))))</f>
        <v/>
      </c>
    </row>
    <row r="276" customFormat="false" ht="15" hidden="false" customHeight="false" outlineLevel="0" collapsed="false">
      <c r="A276" s="28"/>
      <c r="B276" s="29"/>
      <c r="C276" s="29"/>
      <c r="D276" s="30"/>
      <c r="E276" s="30"/>
      <c r="F276" s="25" t="str">
        <f aca="false">IF(AND($D276="",$E276=""),"",$E276-$D276)</f>
        <v/>
      </c>
      <c r="G276" s="26"/>
      <c r="H276" s="27" t="str">
        <f aca="false">IF($F276="","",IF($G276&lt;&gt;"",$G276,IF(COUNTIFS(Contabilidad!$F$6:$F$505,$F276,Contabilidad!$A$6:$A$505,"&gt;="&amp;$A276-Instrucciones!$B$22,Contabilidad!$A$6:$A$505,"&lt;="&amp;$A276+Instrucciones!$B$22)=0,"Falta registrar",IF(COUNTIF($F$6:$F$505,$F276)&lt;=COUNTIF(Contabilidad!$F$6:$F$505,$F276),"Conciliado","Revisar"))))</f>
        <v/>
      </c>
    </row>
    <row r="277" customFormat="false" ht="15" hidden="false" customHeight="false" outlineLevel="0" collapsed="false">
      <c r="A277" s="28"/>
      <c r="B277" s="29"/>
      <c r="C277" s="29"/>
      <c r="D277" s="30"/>
      <c r="E277" s="30"/>
      <c r="F277" s="25" t="str">
        <f aca="false">IF(AND($D277="",$E277=""),"",$E277-$D277)</f>
        <v/>
      </c>
      <c r="G277" s="26"/>
      <c r="H277" s="27" t="str">
        <f aca="false">IF($F277="","",IF($G277&lt;&gt;"",$G277,IF(COUNTIFS(Contabilidad!$F$6:$F$505,$F277,Contabilidad!$A$6:$A$505,"&gt;="&amp;$A277-Instrucciones!$B$22,Contabilidad!$A$6:$A$505,"&lt;="&amp;$A277+Instrucciones!$B$22)=0,"Falta registrar",IF(COUNTIF($F$6:$F$505,$F277)&lt;=COUNTIF(Contabilidad!$F$6:$F$505,$F277),"Conciliado","Revisar"))))</f>
        <v/>
      </c>
    </row>
    <row r="278" customFormat="false" ht="15" hidden="false" customHeight="false" outlineLevel="0" collapsed="false">
      <c r="A278" s="28"/>
      <c r="B278" s="29"/>
      <c r="C278" s="29"/>
      <c r="D278" s="30"/>
      <c r="E278" s="30"/>
      <c r="F278" s="25" t="str">
        <f aca="false">IF(AND($D278="",$E278=""),"",$E278-$D278)</f>
        <v/>
      </c>
      <c r="G278" s="26"/>
      <c r="H278" s="27" t="str">
        <f aca="false">IF($F278="","",IF($G278&lt;&gt;"",$G278,IF(COUNTIFS(Contabilidad!$F$6:$F$505,$F278,Contabilidad!$A$6:$A$505,"&gt;="&amp;$A278-Instrucciones!$B$22,Contabilidad!$A$6:$A$505,"&lt;="&amp;$A278+Instrucciones!$B$22)=0,"Falta registrar",IF(COUNTIF($F$6:$F$505,$F278)&lt;=COUNTIF(Contabilidad!$F$6:$F$505,$F278),"Conciliado","Revisar"))))</f>
        <v/>
      </c>
    </row>
    <row r="279" customFormat="false" ht="15" hidden="false" customHeight="false" outlineLevel="0" collapsed="false">
      <c r="A279" s="28"/>
      <c r="B279" s="29"/>
      <c r="C279" s="29"/>
      <c r="D279" s="30"/>
      <c r="E279" s="30"/>
      <c r="F279" s="25" t="str">
        <f aca="false">IF(AND($D279="",$E279=""),"",$E279-$D279)</f>
        <v/>
      </c>
      <c r="G279" s="26"/>
      <c r="H279" s="27" t="str">
        <f aca="false">IF($F279="","",IF($G279&lt;&gt;"",$G279,IF(COUNTIFS(Contabilidad!$F$6:$F$505,$F279,Contabilidad!$A$6:$A$505,"&gt;="&amp;$A279-Instrucciones!$B$22,Contabilidad!$A$6:$A$505,"&lt;="&amp;$A279+Instrucciones!$B$22)=0,"Falta registrar",IF(COUNTIF($F$6:$F$505,$F279)&lt;=COUNTIF(Contabilidad!$F$6:$F$505,$F279),"Conciliado","Revisar"))))</f>
        <v/>
      </c>
    </row>
    <row r="280" customFormat="false" ht="15" hidden="false" customHeight="false" outlineLevel="0" collapsed="false">
      <c r="A280" s="28"/>
      <c r="B280" s="29"/>
      <c r="C280" s="29"/>
      <c r="D280" s="30"/>
      <c r="E280" s="30"/>
      <c r="F280" s="25" t="str">
        <f aca="false">IF(AND($D280="",$E280=""),"",$E280-$D280)</f>
        <v/>
      </c>
      <c r="G280" s="26"/>
      <c r="H280" s="27" t="str">
        <f aca="false">IF($F280="","",IF($G280&lt;&gt;"",$G280,IF(COUNTIFS(Contabilidad!$F$6:$F$505,$F280,Contabilidad!$A$6:$A$505,"&gt;="&amp;$A280-Instrucciones!$B$22,Contabilidad!$A$6:$A$505,"&lt;="&amp;$A280+Instrucciones!$B$22)=0,"Falta registrar",IF(COUNTIF($F$6:$F$505,$F280)&lt;=COUNTIF(Contabilidad!$F$6:$F$505,$F280),"Conciliado","Revisar"))))</f>
        <v/>
      </c>
    </row>
    <row r="281" customFormat="false" ht="15" hidden="false" customHeight="false" outlineLevel="0" collapsed="false">
      <c r="A281" s="28"/>
      <c r="B281" s="29"/>
      <c r="C281" s="29"/>
      <c r="D281" s="30"/>
      <c r="E281" s="30"/>
      <c r="F281" s="25" t="str">
        <f aca="false">IF(AND($D281="",$E281=""),"",$E281-$D281)</f>
        <v/>
      </c>
      <c r="G281" s="26"/>
      <c r="H281" s="27" t="str">
        <f aca="false">IF($F281="","",IF($G281&lt;&gt;"",$G281,IF(COUNTIFS(Contabilidad!$F$6:$F$505,$F281,Contabilidad!$A$6:$A$505,"&gt;="&amp;$A281-Instrucciones!$B$22,Contabilidad!$A$6:$A$505,"&lt;="&amp;$A281+Instrucciones!$B$22)=0,"Falta registrar",IF(COUNTIF($F$6:$F$505,$F281)&lt;=COUNTIF(Contabilidad!$F$6:$F$505,$F281),"Conciliado","Revisar"))))</f>
        <v/>
      </c>
    </row>
    <row r="282" customFormat="false" ht="15" hidden="false" customHeight="false" outlineLevel="0" collapsed="false">
      <c r="A282" s="28"/>
      <c r="B282" s="29"/>
      <c r="C282" s="29"/>
      <c r="D282" s="30"/>
      <c r="E282" s="30"/>
      <c r="F282" s="25" t="str">
        <f aca="false">IF(AND($D282="",$E282=""),"",$E282-$D282)</f>
        <v/>
      </c>
      <c r="G282" s="26"/>
      <c r="H282" s="27" t="str">
        <f aca="false">IF($F282="","",IF($G282&lt;&gt;"",$G282,IF(COUNTIFS(Contabilidad!$F$6:$F$505,$F282,Contabilidad!$A$6:$A$505,"&gt;="&amp;$A282-Instrucciones!$B$22,Contabilidad!$A$6:$A$505,"&lt;="&amp;$A282+Instrucciones!$B$22)=0,"Falta registrar",IF(COUNTIF($F$6:$F$505,$F282)&lt;=COUNTIF(Contabilidad!$F$6:$F$505,$F282),"Conciliado","Revisar"))))</f>
        <v/>
      </c>
    </row>
    <row r="283" customFormat="false" ht="15" hidden="false" customHeight="false" outlineLevel="0" collapsed="false">
      <c r="A283" s="28"/>
      <c r="B283" s="29"/>
      <c r="C283" s="29"/>
      <c r="D283" s="30"/>
      <c r="E283" s="30"/>
      <c r="F283" s="25" t="str">
        <f aca="false">IF(AND($D283="",$E283=""),"",$E283-$D283)</f>
        <v/>
      </c>
      <c r="G283" s="26"/>
      <c r="H283" s="27" t="str">
        <f aca="false">IF($F283="","",IF($G283&lt;&gt;"",$G283,IF(COUNTIFS(Contabilidad!$F$6:$F$505,$F283,Contabilidad!$A$6:$A$505,"&gt;="&amp;$A283-Instrucciones!$B$22,Contabilidad!$A$6:$A$505,"&lt;="&amp;$A283+Instrucciones!$B$22)=0,"Falta registrar",IF(COUNTIF($F$6:$F$505,$F283)&lt;=COUNTIF(Contabilidad!$F$6:$F$505,$F283),"Conciliado","Revisar"))))</f>
        <v/>
      </c>
    </row>
    <row r="284" customFormat="false" ht="15" hidden="false" customHeight="false" outlineLevel="0" collapsed="false">
      <c r="A284" s="28"/>
      <c r="B284" s="29"/>
      <c r="C284" s="29"/>
      <c r="D284" s="30"/>
      <c r="E284" s="30"/>
      <c r="F284" s="25" t="str">
        <f aca="false">IF(AND($D284="",$E284=""),"",$E284-$D284)</f>
        <v/>
      </c>
      <c r="G284" s="26"/>
      <c r="H284" s="27" t="str">
        <f aca="false">IF($F284="","",IF($G284&lt;&gt;"",$G284,IF(COUNTIFS(Contabilidad!$F$6:$F$505,$F284,Contabilidad!$A$6:$A$505,"&gt;="&amp;$A284-Instrucciones!$B$22,Contabilidad!$A$6:$A$505,"&lt;="&amp;$A284+Instrucciones!$B$22)=0,"Falta registrar",IF(COUNTIF($F$6:$F$505,$F284)&lt;=COUNTIF(Contabilidad!$F$6:$F$505,$F284),"Conciliado","Revisar"))))</f>
        <v/>
      </c>
    </row>
    <row r="285" customFormat="false" ht="15" hidden="false" customHeight="false" outlineLevel="0" collapsed="false">
      <c r="A285" s="28"/>
      <c r="B285" s="29"/>
      <c r="C285" s="29"/>
      <c r="D285" s="30"/>
      <c r="E285" s="30"/>
      <c r="F285" s="25" t="str">
        <f aca="false">IF(AND($D285="",$E285=""),"",$E285-$D285)</f>
        <v/>
      </c>
      <c r="G285" s="26"/>
      <c r="H285" s="27" t="str">
        <f aca="false">IF($F285="","",IF($G285&lt;&gt;"",$G285,IF(COUNTIFS(Contabilidad!$F$6:$F$505,$F285,Contabilidad!$A$6:$A$505,"&gt;="&amp;$A285-Instrucciones!$B$22,Contabilidad!$A$6:$A$505,"&lt;="&amp;$A285+Instrucciones!$B$22)=0,"Falta registrar",IF(COUNTIF($F$6:$F$505,$F285)&lt;=COUNTIF(Contabilidad!$F$6:$F$505,$F285),"Conciliado","Revisar"))))</f>
        <v/>
      </c>
    </row>
    <row r="286" customFormat="false" ht="15" hidden="false" customHeight="false" outlineLevel="0" collapsed="false">
      <c r="A286" s="28"/>
      <c r="B286" s="29"/>
      <c r="C286" s="29"/>
      <c r="D286" s="30"/>
      <c r="E286" s="30"/>
      <c r="F286" s="25" t="str">
        <f aca="false">IF(AND($D286="",$E286=""),"",$E286-$D286)</f>
        <v/>
      </c>
      <c r="G286" s="26"/>
      <c r="H286" s="27" t="str">
        <f aca="false">IF($F286="","",IF($G286&lt;&gt;"",$G286,IF(COUNTIFS(Contabilidad!$F$6:$F$505,$F286,Contabilidad!$A$6:$A$505,"&gt;="&amp;$A286-Instrucciones!$B$22,Contabilidad!$A$6:$A$505,"&lt;="&amp;$A286+Instrucciones!$B$22)=0,"Falta registrar",IF(COUNTIF($F$6:$F$505,$F286)&lt;=COUNTIF(Contabilidad!$F$6:$F$505,$F286),"Conciliado","Revisar"))))</f>
        <v/>
      </c>
    </row>
    <row r="287" customFormat="false" ht="15" hidden="false" customHeight="false" outlineLevel="0" collapsed="false">
      <c r="A287" s="28"/>
      <c r="B287" s="29"/>
      <c r="C287" s="29"/>
      <c r="D287" s="30"/>
      <c r="E287" s="30"/>
      <c r="F287" s="25" t="str">
        <f aca="false">IF(AND($D287="",$E287=""),"",$E287-$D287)</f>
        <v/>
      </c>
      <c r="G287" s="26"/>
      <c r="H287" s="27" t="str">
        <f aca="false">IF($F287="","",IF($G287&lt;&gt;"",$G287,IF(COUNTIFS(Contabilidad!$F$6:$F$505,$F287,Contabilidad!$A$6:$A$505,"&gt;="&amp;$A287-Instrucciones!$B$22,Contabilidad!$A$6:$A$505,"&lt;="&amp;$A287+Instrucciones!$B$22)=0,"Falta registrar",IF(COUNTIF($F$6:$F$505,$F287)&lt;=COUNTIF(Contabilidad!$F$6:$F$505,$F287),"Conciliado","Revisar"))))</f>
        <v/>
      </c>
    </row>
    <row r="288" customFormat="false" ht="15" hidden="false" customHeight="false" outlineLevel="0" collapsed="false">
      <c r="A288" s="28"/>
      <c r="B288" s="29"/>
      <c r="C288" s="29"/>
      <c r="D288" s="30"/>
      <c r="E288" s="30"/>
      <c r="F288" s="25" t="str">
        <f aca="false">IF(AND($D288="",$E288=""),"",$E288-$D288)</f>
        <v/>
      </c>
      <c r="G288" s="26"/>
      <c r="H288" s="27" t="str">
        <f aca="false">IF($F288="","",IF($G288&lt;&gt;"",$G288,IF(COUNTIFS(Contabilidad!$F$6:$F$505,$F288,Contabilidad!$A$6:$A$505,"&gt;="&amp;$A288-Instrucciones!$B$22,Contabilidad!$A$6:$A$505,"&lt;="&amp;$A288+Instrucciones!$B$22)=0,"Falta registrar",IF(COUNTIF($F$6:$F$505,$F288)&lt;=COUNTIF(Contabilidad!$F$6:$F$505,$F288),"Conciliado","Revisar"))))</f>
        <v/>
      </c>
    </row>
    <row r="289" customFormat="false" ht="15" hidden="false" customHeight="false" outlineLevel="0" collapsed="false">
      <c r="A289" s="28"/>
      <c r="B289" s="29"/>
      <c r="C289" s="29"/>
      <c r="D289" s="30"/>
      <c r="E289" s="30"/>
      <c r="F289" s="25" t="str">
        <f aca="false">IF(AND($D289="",$E289=""),"",$E289-$D289)</f>
        <v/>
      </c>
      <c r="G289" s="26"/>
      <c r="H289" s="27" t="str">
        <f aca="false">IF($F289="","",IF($G289&lt;&gt;"",$G289,IF(COUNTIFS(Contabilidad!$F$6:$F$505,$F289,Contabilidad!$A$6:$A$505,"&gt;="&amp;$A289-Instrucciones!$B$22,Contabilidad!$A$6:$A$505,"&lt;="&amp;$A289+Instrucciones!$B$22)=0,"Falta registrar",IF(COUNTIF($F$6:$F$505,$F289)&lt;=COUNTIF(Contabilidad!$F$6:$F$505,$F289),"Conciliado","Revisar"))))</f>
        <v/>
      </c>
    </row>
    <row r="290" customFormat="false" ht="15" hidden="false" customHeight="false" outlineLevel="0" collapsed="false">
      <c r="A290" s="28"/>
      <c r="B290" s="29"/>
      <c r="C290" s="29"/>
      <c r="D290" s="30"/>
      <c r="E290" s="30"/>
      <c r="F290" s="25" t="str">
        <f aca="false">IF(AND($D290="",$E290=""),"",$E290-$D290)</f>
        <v/>
      </c>
      <c r="G290" s="26"/>
      <c r="H290" s="27" t="str">
        <f aca="false">IF($F290="","",IF($G290&lt;&gt;"",$G290,IF(COUNTIFS(Contabilidad!$F$6:$F$505,$F290,Contabilidad!$A$6:$A$505,"&gt;="&amp;$A290-Instrucciones!$B$22,Contabilidad!$A$6:$A$505,"&lt;="&amp;$A290+Instrucciones!$B$22)=0,"Falta registrar",IF(COUNTIF($F$6:$F$505,$F290)&lt;=COUNTIF(Contabilidad!$F$6:$F$505,$F290),"Conciliado","Revisar"))))</f>
        <v/>
      </c>
    </row>
    <row r="291" customFormat="false" ht="15" hidden="false" customHeight="false" outlineLevel="0" collapsed="false">
      <c r="A291" s="28"/>
      <c r="B291" s="29"/>
      <c r="C291" s="29"/>
      <c r="D291" s="30"/>
      <c r="E291" s="30"/>
      <c r="F291" s="25" t="str">
        <f aca="false">IF(AND($D291="",$E291=""),"",$E291-$D291)</f>
        <v/>
      </c>
      <c r="G291" s="26"/>
      <c r="H291" s="27" t="str">
        <f aca="false">IF($F291="","",IF($G291&lt;&gt;"",$G291,IF(COUNTIFS(Contabilidad!$F$6:$F$505,$F291,Contabilidad!$A$6:$A$505,"&gt;="&amp;$A291-Instrucciones!$B$22,Contabilidad!$A$6:$A$505,"&lt;="&amp;$A291+Instrucciones!$B$22)=0,"Falta registrar",IF(COUNTIF($F$6:$F$505,$F291)&lt;=COUNTIF(Contabilidad!$F$6:$F$505,$F291),"Conciliado","Revisar"))))</f>
        <v/>
      </c>
    </row>
    <row r="292" customFormat="false" ht="15" hidden="false" customHeight="false" outlineLevel="0" collapsed="false">
      <c r="A292" s="28"/>
      <c r="B292" s="29"/>
      <c r="C292" s="29"/>
      <c r="D292" s="30"/>
      <c r="E292" s="30"/>
      <c r="F292" s="25" t="str">
        <f aca="false">IF(AND($D292="",$E292=""),"",$E292-$D292)</f>
        <v/>
      </c>
      <c r="G292" s="26"/>
      <c r="H292" s="27" t="str">
        <f aca="false">IF($F292="","",IF($G292&lt;&gt;"",$G292,IF(COUNTIFS(Contabilidad!$F$6:$F$505,$F292,Contabilidad!$A$6:$A$505,"&gt;="&amp;$A292-Instrucciones!$B$22,Contabilidad!$A$6:$A$505,"&lt;="&amp;$A292+Instrucciones!$B$22)=0,"Falta registrar",IF(COUNTIF($F$6:$F$505,$F292)&lt;=COUNTIF(Contabilidad!$F$6:$F$505,$F292),"Conciliado","Revisar"))))</f>
        <v/>
      </c>
    </row>
    <row r="293" customFormat="false" ht="15" hidden="false" customHeight="false" outlineLevel="0" collapsed="false">
      <c r="A293" s="28"/>
      <c r="B293" s="29"/>
      <c r="C293" s="29"/>
      <c r="D293" s="30"/>
      <c r="E293" s="30"/>
      <c r="F293" s="25" t="str">
        <f aca="false">IF(AND($D293="",$E293=""),"",$E293-$D293)</f>
        <v/>
      </c>
      <c r="G293" s="26"/>
      <c r="H293" s="27" t="str">
        <f aca="false">IF($F293="","",IF($G293&lt;&gt;"",$G293,IF(COUNTIFS(Contabilidad!$F$6:$F$505,$F293,Contabilidad!$A$6:$A$505,"&gt;="&amp;$A293-Instrucciones!$B$22,Contabilidad!$A$6:$A$505,"&lt;="&amp;$A293+Instrucciones!$B$22)=0,"Falta registrar",IF(COUNTIF($F$6:$F$505,$F293)&lt;=COUNTIF(Contabilidad!$F$6:$F$505,$F293),"Conciliado","Revisar"))))</f>
        <v/>
      </c>
    </row>
    <row r="294" customFormat="false" ht="15" hidden="false" customHeight="false" outlineLevel="0" collapsed="false">
      <c r="A294" s="28"/>
      <c r="B294" s="29"/>
      <c r="C294" s="29"/>
      <c r="D294" s="30"/>
      <c r="E294" s="30"/>
      <c r="F294" s="25" t="str">
        <f aca="false">IF(AND($D294="",$E294=""),"",$E294-$D294)</f>
        <v/>
      </c>
      <c r="G294" s="26"/>
      <c r="H294" s="27" t="str">
        <f aca="false">IF($F294="","",IF($G294&lt;&gt;"",$G294,IF(COUNTIFS(Contabilidad!$F$6:$F$505,$F294,Contabilidad!$A$6:$A$505,"&gt;="&amp;$A294-Instrucciones!$B$22,Contabilidad!$A$6:$A$505,"&lt;="&amp;$A294+Instrucciones!$B$22)=0,"Falta registrar",IF(COUNTIF($F$6:$F$505,$F294)&lt;=COUNTIF(Contabilidad!$F$6:$F$505,$F294),"Conciliado","Revisar"))))</f>
        <v/>
      </c>
    </row>
    <row r="295" customFormat="false" ht="15" hidden="false" customHeight="false" outlineLevel="0" collapsed="false">
      <c r="A295" s="28"/>
      <c r="B295" s="29"/>
      <c r="C295" s="29"/>
      <c r="D295" s="30"/>
      <c r="E295" s="30"/>
      <c r="F295" s="25" t="str">
        <f aca="false">IF(AND($D295="",$E295=""),"",$E295-$D295)</f>
        <v/>
      </c>
      <c r="G295" s="26"/>
      <c r="H295" s="27" t="str">
        <f aca="false">IF($F295="","",IF($G295&lt;&gt;"",$G295,IF(COUNTIFS(Contabilidad!$F$6:$F$505,$F295,Contabilidad!$A$6:$A$505,"&gt;="&amp;$A295-Instrucciones!$B$22,Contabilidad!$A$6:$A$505,"&lt;="&amp;$A295+Instrucciones!$B$22)=0,"Falta registrar",IF(COUNTIF($F$6:$F$505,$F295)&lt;=COUNTIF(Contabilidad!$F$6:$F$505,$F295),"Conciliado","Revisar"))))</f>
        <v/>
      </c>
    </row>
    <row r="296" customFormat="false" ht="15" hidden="false" customHeight="false" outlineLevel="0" collapsed="false">
      <c r="A296" s="28"/>
      <c r="B296" s="29"/>
      <c r="C296" s="29"/>
      <c r="D296" s="30"/>
      <c r="E296" s="30"/>
      <c r="F296" s="25" t="str">
        <f aca="false">IF(AND($D296="",$E296=""),"",$E296-$D296)</f>
        <v/>
      </c>
      <c r="G296" s="26"/>
      <c r="H296" s="27" t="str">
        <f aca="false">IF($F296="","",IF($G296&lt;&gt;"",$G296,IF(COUNTIFS(Contabilidad!$F$6:$F$505,$F296,Contabilidad!$A$6:$A$505,"&gt;="&amp;$A296-Instrucciones!$B$22,Contabilidad!$A$6:$A$505,"&lt;="&amp;$A296+Instrucciones!$B$22)=0,"Falta registrar",IF(COUNTIF($F$6:$F$505,$F296)&lt;=COUNTIF(Contabilidad!$F$6:$F$505,$F296),"Conciliado","Revisar"))))</f>
        <v/>
      </c>
    </row>
    <row r="297" customFormat="false" ht="15" hidden="false" customHeight="false" outlineLevel="0" collapsed="false">
      <c r="A297" s="28"/>
      <c r="B297" s="29"/>
      <c r="C297" s="29"/>
      <c r="D297" s="30"/>
      <c r="E297" s="30"/>
      <c r="F297" s="25" t="str">
        <f aca="false">IF(AND($D297="",$E297=""),"",$E297-$D297)</f>
        <v/>
      </c>
      <c r="G297" s="26"/>
      <c r="H297" s="27" t="str">
        <f aca="false">IF($F297="","",IF($G297&lt;&gt;"",$G297,IF(COUNTIFS(Contabilidad!$F$6:$F$505,$F297,Contabilidad!$A$6:$A$505,"&gt;="&amp;$A297-Instrucciones!$B$22,Contabilidad!$A$6:$A$505,"&lt;="&amp;$A297+Instrucciones!$B$22)=0,"Falta registrar",IF(COUNTIF($F$6:$F$505,$F297)&lt;=COUNTIF(Contabilidad!$F$6:$F$505,$F297),"Conciliado","Revisar"))))</f>
        <v/>
      </c>
    </row>
    <row r="298" customFormat="false" ht="15" hidden="false" customHeight="false" outlineLevel="0" collapsed="false">
      <c r="A298" s="28"/>
      <c r="B298" s="29"/>
      <c r="C298" s="29"/>
      <c r="D298" s="30"/>
      <c r="E298" s="30"/>
      <c r="F298" s="25" t="str">
        <f aca="false">IF(AND($D298="",$E298=""),"",$E298-$D298)</f>
        <v/>
      </c>
      <c r="G298" s="26"/>
      <c r="H298" s="27" t="str">
        <f aca="false">IF($F298="","",IF($G298&lt;&gt;"",$G298,IF(COUNTIFS(Contabilidad!$F$6:$F$505,$F298,Contabilidad!$A$6:$A$505,"&gt;="&amp;$A298-Instrucciones!$B$22,Contabilidad!$A$6:$A$505,"&lt;="&amp;$A298+Instrucciones!$B$22)=0,"Falta registrar",IF(COUNTIF($F$6:$F$505,$F298)&lt;=COUNTIF(Contabilidad!$F$6:$F$505,$F298),"Conciliado","Revisar"))))</f>
        <v/>
      </c>
    </row>
    <row r="299" customFormat="false" ht="15" hidden="false" customHeight="false" outlineLevel="0" collapsed="false">
      <c r="A299" s="28"/>
      <c r="B299" s="29"/>
      <c r="C299" s="29"/>
      <c r="D299" s="30"/>
      <c r="E299" s="30"/>
      <c r="F299" s="25" t="str">
        <f aca="false">IF(AND($D299="",$E299=""),"",$E299-$D299)</f>
        <v/>
      </c>
      <c r="G299" s="26"/>
      <c r="H299" s="27" t="str">
        <f aca="false">IF($F299="","",IF($G299&lt;&gt;"",$G299,IF(COUNTIFS(Contabilidad!$F$6:$F$505,$F299,Contabilidad!$A$6:$A$505,"&gt;="&amp;$A299-Instrucciones!$B$22,Contabilidad!$A$6:$A$505,"&lt;="&amp;$A299+Instrucciones!$B$22)=0,"Falta registrar",IF(COUNTIF($F$6:$F$505,$F299)&lt;=COUNTIF(Contabilidad!$F$6:$F$505,$F299),"Conciliado","Revisar"))))</f>
        <v/>
      </c>
    </row>
    <row r="300" customFormat="false" ht="15" hidden="false" customHeight="false" outlineLevel="0" collapsed="false">
      <c r="A300" s="28"/>
      <c r="B300" s="29"/>
      <c r="C300" s="29"/>
      <c r="D300" s="30"/>
      <c r="E300" s="30"/>
      <c r="F300" s="25" t="str">
        <f aca="false">IF(AND($D300="",$E300=""),"",$E300-$D300)</f>
        <v/>
      </c>
      <c r="G300" s="26"/>
      <c r="H300" s="27" t="str">
        <f aca="false">IF($F300="","",IF($G300&lt;&gt;"",$G300,IF(COUNTIFS(Contabilidad!$F$6:$F$505,$F300,Contabilidad!$A$6:$A$505,"&gt;="&amp;$A300-Instrucciones!$B$22,Contabilidad!$A$6:$A$505,"&lt;="&amp;$A300+Instrucciones!$B$22)=0,"Falta registrar",IF(COUNTIF($F$6:$F$505,$F300)&lt;=COUNTIF(Contabilidad!$F$6:$F$505,$F300),"Conciliado","Revisar"))))</f>
        <v/>
      </c>
    </row>
    <row r="301" customFormat="false" ht="15" hidden="false" customHeight="false" outlineLevel="0" collapsed="false">
      <c r="A301" s="28"/>
      <c r="B301" s="29"/>
      <c r="C301" s="29"/>
      <c r="D301" s="30"/>
      <c r="E301" s="30"/>
      <c r="F301" s="25" t="str">
        <f aca="false">IF(AND($D301="",$E301=""),"",$E301-$D301)</f>
        <v/>
      </c>
      <c r="G301" s="26"/>
      <c r="H301" s="27" t="str">
        <f aca="false">IF($F301="","",IF($G301&lt;&gt;"",$G301,IF(COUNTIFS(Contabilidad!$F$6:$F$505,$F301,Contabilidad!$A$6:$A$505,"&gt;="&amp;$A301-Instrucciones!$B$22,Contabilidad!$A$6:$A$505,"&lt;="&amp;$A301+Instrucciones!$B$22)=0,"Falta registrar",IF(COUNTIF($F$6:$F$505,$F301)&lt;=COUNTIF(Contabilidad!$F$6:$F$505,$F301),"Conciliado","Revisar"))))</f>
        <v/>
      </c>
    </row>
    <row r="302" customFormat="false" ht="15" hidden="false" customHeight="false" outlineLevel="0" collapsed="false">
      <c r="A302" s="28"/>
      <c r="B302" s="29"/>
      <c r="C302" s="29"/>
      <c r="D302" s="30"/>
      <c r="E302" s="30"/>
      <c r="F302" s="25" t="str">
        <f aca="false">IF(AND($D302="",$E302=""),"",$E302-$D302)</f>
        <v/>
      </c>
      <c r="G302" s="26"/>
      <c r="H302" s="27" t="str">
        <f aca="false">IF($F302="","",IF($G302&lt;&gt;"",$G302,IF(COUNTIFS(Contabilidad!$F$6:$F$505,$F302,Contabilidad!$A$6:$A$505,"&gt;="&amp;$A302-Instrucciones!$B$22,Contabilidad!$A$6:$A$505,"&lt;="&amp;$A302+Instrucciones!$B$22)=0,"Falta registrar",IF(COUNTIF($F$6:$F$505,$F302)&lt;=COUNTIF(Contabilidad!$F$6:$F$505,$F302),"Conciliado","Revisar"))))</f>
        <v/>
      </c>
    </row>
    <row r="303" customFormat="false" ht="15" hidden="false" customHeight="false" outlineLevel="0" collapsed="false">
      <c r="A303" s="28"/>
      <c r="B303" s="29"/>
      <c r="C303" s="29"/>
      <c r="D303" s="30"/>
      <c r="E303" s="30"/>
      <c r="F303" s="25" t="str">
        <f aca="false">IF(AND($D303="",$E303=""),"",$E303-$D303)</f>
        <v/>
      </c>
      <c r="G303" s="26"/>
      <c r="H303" s="27" t="str">
        <f aca="false">IF($F303="","",IF($G303&lt;&gt;"",$G303,IF(COUNTIFS(Contabilidad!$F$6:$F$505,$F303,Contabilidad!$A$6:$A$505,"&gt;="&amp;$A303-Instrucciones!$B$22,Contabilidad!$A$6:$A$505,"&lt;="&amp;$A303+Instrucciones!$B$22)=0,"Falta registrar",IF(COUNTIF($F$6:$F$505,$F303)&lt;=COUNTIF(Contabilidad!$F$6:$F$505,$F303),"Conciliado","Revisar"))))</f>
        <v/>
      </c>
    </row>
    <row r="304" customFormat="false" ht="15" hidden="false" customHeight="false" outlineLevel="0" collapsed="false">
      <c r="A304" s="28"/>
      <c r="B304" s="29"/>
      <c r="C304" s="29"/>
      <c r="D304" s="30"/>
      <c r="E304" s="30"/>
      <c r="F304" s="25" t="str">
        <f aca="false">IF(AND($D304="",$E304=""),"",$E304-$D304)</f>
        <v/>
      </c>
      <c r="G304" s="26"/>
      <c r="H304" s="27" t="str">
        <f aca="false">IF($F304="","",IF($G304&lt;&gt;"",$G304,IF(COUNTIFS(Contabilidad!$F$6:$F$505,$F304,Contabilidad!$A$6:$A$505,"&gt;="&amp;$A304-Instrucciones!$B$22,Contabilidad!$A$6:$A$505,"&lt;="&amp;$A304+Instrucciones!$B$22)=0,"Falta registrar",IF(COUNTIF($F$6:$F$505,$F304)&lt;=COUNTIF(Contabilidad!$F$6:$F$505,$F304),"Conciliado","Revisar"))))</f>
        <v/>
      </c>
    </row>
    <row r="305" customFormat="false" ht="15" hidden="false" customHeight="false" outlineLevel="0" collapsed="false">
      <c r="A305" s="28"/>
      <c r="B305" s="29"/>
      <c r="C305" s="29"/>
      <c r="D305" s="30"/>
      <c r="E305" s="30"/>
      <c r="F305" s="25" t="str">
        <f aca="false">IF(AND($D305="",$E305=""),"",$E305-$D305)</f>
        <v/>
      </c>
      <c r="G305" s="26"/>
      <c r="H305" s="27" t="str">
        <f aca="false">IF($F305="","",IF($G305&lt;&gt;"",$G305,IF(COUNTIFS(Contabilidad!$F$6:$F$505,$F305,Contabilidad!$A$6:$A$505,"&gt;="&amp;$A305-Instrucciones!$B$22,Contabilidad!$A$6:$A$505,"&lt;="&amp;$A305+Instrucciones!$B$22)=0,"Falta registrar",IF(COUNTIF($F$6:$F$505,$F305)&lt;=COUNTIF(Contabilidad!$F$6:$F$505,$F305),"Conciliado","Revisar"))))</f>
        <v/>
      </c>
    </row>
    <row r="306" customFormat="false" ht="15" hidden="false" customHeight="false" outlineLevel="0" collapsed="false">
      <c r="A306" s="28"/>
      <c r="B306" s="29"/>
      <c r="C306" s="29"/>
      <c r="D306" s="30"/>
      <c r="E306" s="30"/>
      <c r="F306" s="25" t="str">
        <f aca="false">IF(AND($D306="",$E306=""),"",$E306-$D306)</f>
        <v/>
      </c>
      <c r="G306" s="26"/>
      <c r="H306" s="27" t="str">
        <f aca="false">IF($F306="","",IF($G306&lt;&gt;"",$G306,IF(COUNTIFS(Contabilidad!$F$6:$F$505,$F306,Contabilidad!$A$6:$A$505,"&gt;="&amp;$A306-Instrucciones!$B$22,Contabilidad!$A$6:$A$505,"&lt;="&amp;$A306+Instrucciones!$B$22)=0,"Falta registrar",IF(COUNTIF($F$6:$F$505,$F306)&lt;=COUNTIF(Contabilidad!$F$6:$F$505,$F306),"Conciliado","Revisar"))))</f>
        <v/>
      </c>
    </row>
    <row r="307" customFormat="false" ht="15" hidden="false" customHeight="false" outlineLevel="0" collapsed="false">
      <c r="A307" s="28"/>
      <c r="B307" s="29"/>
      <c r="C307" s="29"/>
      <c r="D307" s="30"/>
      <c r="E307" s="30"/>
      <c r="F307" s="25" t="str">
        <f aca="false">IF(AND($D307="",$E307=""),"",$E307-$D307)</f>
        <v/>
      </c>
      <c r="G307" s="26"/>
      <c r="H307" s="27" t="str">
        <f aca="false">IF($F307="","",IF($G307&lt;&gt;"",$G307,IF(COUNTIFS(Contabilidad!$F$6:$F$505,$F307,Contabilidad!$A$6:$A$505,"&gt;="&amp;$A307-Instrucciones!$B$22,Contabilidad!$A$6:$A$505,"&lt;="&amp;$A307+Instrucciones!$B$22)=0,"Falta registrar",IF(COUNTIF($F$6:$F$505,$F307)&lt;=COUNTIF(Contabilidad!$F$6:$F$505,$F307),"Conciliado","Revisar"))))</f>
        <v/>
      </c>
    </row>
    <row r="308" customFormat="false" ht="15" hidden="false" customHeight="false" outlineLevel="0" collapsed="false">
      <c r="A308" s="28"/>
      <c r="B308" s="29"/>
      <c r="C308" s="29"/>
      <c r="D308" s="30"/>
      <c r="E308" s="30"/>
      <c r="F308" s="25" t="str">
        <f aca="false">IF(AND($D308="",$E308=""),"",$E308-$D308)</f>
        <v/>
      </c>
      <c r="G308" s="26"/>
      <c r="H308" s="27" t="str">
        <f aca="false">IF($F308="","",IF($G308&lt;&gt;"",$G308,IF(COUNTIFS(Contabilidad!$F$6:$F$505,$F308,Contabilidad!$A$6:$A$505,"&gt;="&amp;$A308-Instrucciones!$B$22,Contabilidad!$A$6:$A$505,"&lt;="&amp;$A308+Instrucciones!$B$22)=0,"Falta registrar",IF(COUNTIF($F$6:$F$505,$F308)&lt;=COUNTIF(Contabilidad!$F$6:$F$505,$F308),"Conciliado","Revisar"))))</f>
        <v/>
      </c>
    </row>
    <row r="309" customFormat="false" ht="15" hidden="false" customHeight="false" outlineLevel="0" collapsed="false">
      <c r="A309" s="28"/>
      <c r="B309" s="29"/>
      <c r="C309" s="29"/>
      <c r="D309" s="30"/>
      <c r="E309" s="30"/>
      <c r="F309" s="25" t="str">
        <f aca="false">IF(AND($D309="",$E309=""),"",$E309-$D309)</f>
        <v/>
      </c>
      <c r="G309" s="26"/>
      <c r="H309" s="27" t="str">
        <f aca="false">IF($F309="","",IF($G309&lt;&gt;"",$G309,IF(COUNTIFS(Contabilidad!$F$6:$F$505,$F309,Contabilidad!$A$6:$A$505,"&gt;="&amp;$A309-Instrucciones!$B$22,Contabilidad!$A$6:$A$505,"&lt;="&amp;$A309+Instrucciones!$B$22)=0,"Falta registrar",IF(COUNTIF($F$6:$F$505,$F309)&lt;=COUNTIF(Contabilidad!$F$6:$F$505,$F309),"Conciliado","Revisar"))))</f>
        <v/>
      </c>
    </row>
    <row r="310" customFormat="false" ht="15" hidden="false" customHeight="false" outlineLevel="0" collapsed="false">
      <c r="A310" s="28"/>
      <c r="B310" s="29"/>
      <c r="C310" s="29"/>
      <c r="D310" s="30"/>
      <c r="E310" s="30"/>
      <c r="F310" s="25" t="str">
        <f aca="false">IF(AND($D310="",$E310=""),"",$E310-$D310)</f>
        <v/>
      </c>
      <c r="G310" s="26"/>
      <c r="H310" s="27" t="str">
        <f aca="false">IF($F310="","",IF($G310&lt;&gt;"",$G310,IF(COUNTIFS(Contabilidad!$F$6:$F$505,$F310,Contabilidad!$A$6:$A$505,"&gt;="&amp;$A310-Instrucciones!$B$22,Contabilidad!$A$6:$A$505,"&lt;="&amp;$A310+Instrucciones!$B$22)=0,"Falta registrar",IF(COUNTIF($F$6:$F$505,$F310)&lt;=COUNTIF(Contabilidad!$F$6:$F$505,$F310),"Conciliado","Revisar"))))</f>
        <v/>
      </c>
    </row>
    <row r="311" customFormat="false" ht="15" hidden="false" customHeight="false" outlineLevel="0" collapsed="false">
      <c r="A311" s="28"/>
      <c r="B311" s="29"/>
      <c r="C311" s="29"/>
      <c r="D311" s="30"/>
      <c r="E311" s="30"/>
      <c r="F311" s="25" t="str">
        <f aca="false">IF(AND($D311="",$E311=""),"",$E311-$D311)</f>
        <v/>
      </c>
      <c r="G311" s="26"/>
      <c r="H311" s="27" t="str">
        <f aca="false">IF($F311="","",IF($G311&lt;&gt;"",$G311,IF(COUNTIFS(Contabilidad!$F$6:$F$505,$F311,Contabilidad!$A$6:$A$505,"&gt;="&amp;$A311-Instrucciones!$B$22,Contabilidad!$A$6:$A$505,"&lt;="&amp;$A311+Instrucciones!$B$22)=0,"Falta registrar",IF(COUNTIF($F$6:$F$505,$F311)&lt;=COUNTIF(Contabilidad!$F$6:$F$505,$F311),"Conciliado","Revisar"))))</f>
        <v/>
      </c>
    </row>
    <row r="312" customFormat="false" ht="15" hidden="false" customHeight="false" outlineLevel="0" collapsed="false">
      <c r="A312" s="28"/>
      <c r="B312" s="29"/>
      <c r="C312" s="29"/>
      <c r="D312" s="30"/>
      <c r="E312" s="30"/>
      <c r="F312" s="25" t="str">
        <f aca="false">IF(AND($D312="",$E312=""),"",$E312-$D312)</f>
        <v/>
      </c>
      <c r="G312" s="26"/>
      <c r="H312" s="27" t="str">
        <f aca="false">IF($F312="","",IF($G312&lt;&gt;"",$G312,IF(COUNTIFS(Contabilidad!$F$6:$F$505,$F312,Contabilidad!$A$6:$A$505,"&gt;="&amp;$A312-Instrucciones!$B$22,Contabilidad!$A$6:$A$505,"&lt;="&amp;$A312+Instrucciones!$B$22)=0,"Falta registrar",IF(COUNTIF($F$6:$F$505,$F312)&lt;=COUNTIF(Contabilidad!$F$6:$F$505,$F312),"Conciliado","Revisar"))))</f>
        <v/>
      </c>
    </row>
    <row r="313" customFormat="false" ht="15" hidden="false" customHeight="false" outlineLevel="0" collapsed="false">
      <c r="A313" s="28"/>
      <c r="B313" s="29"/>
      <c r="C313" s="29"/>
      <c r="D313" s="30"/>
      <c r="E313" s="30"/>
      <c r="F313" s="25" t="str">
        <f aca="false">IF(AND($D313="",$E313=""),"",$E313-$D313)</f>
        <v/>
      </c>
      <c r="G313" s="26"/>
      <c r="H313" s="27" t="str">
        <f aca="false">IF($F313="","",IF($G313&lt;&gt;"",$G313,IF(COUNTIFS(Contabilidad!$F$6:$F$505,$F313,Contabilidad!$A$6:$A$505,"&gt;="&amp;$A313-Instrucciones!$B$22,Contabilidad!$A$6:$A$505,"&lt;="&amp;$A313+Instrucciones!$B$22)=0,"Falta registrar",IF(COUNTIF($F$6:$F$505,$F313)&lt;=COUNTIF(Contabilidad!$F$6:$F$505,$F313),"Conciliado","Revisar"))))</f>
        <v/>
      </c>
    </row>
    <row r="314" customFormat="false" ht="15" hidden="false" customHeight="false" outlineLevel="0" collapsed="false">
      <c r="A314" s="28"/>
      <c r="B314" s="29"/>
      <c r="C314" s="29"/>
      <c r="D314" s="30"/>
      <c r="E314" s="30"/>
      <c r="F314" s="25" t="str">
        <f aca="false">IF(AND($D314="",$E314=""),"",$E314-$D314)</f>
        <v/>
      </c>
      <c r="G314" s="26"/>
      <c r="H314" s="27" t="str">
        <f aca="false">IF($F314="","",IF($G314&lt;&gt;"",$G314,IF(COUNTIFS(Contabilidad!$F$6:$F$505,$F314,Contabilidad!$A$6:$A$505,"&gt;="&amp;$A314-Instrucciones!$B$22,Contabilidad!$A$6:$A$505,"&lt;="&amp;$A314+Instrucciones!$B$22)=0,"Falta registrar",IF(COUNTIF($F$6:$F$505,$F314)&lt;=COUNTIF(Contabilidad!$F$6:$F$505,$F314),"Conciliado","Revisar"))))</f>
        <v/>
      </c>
    </row>
    <row r="315" customFormat="false" ht="15" hidden="false" customHeight="false" outlineLevel="0" collapsed="false">
      <c r="A315" s="28"/>
      <c r="B315" s="29"/>
      <c r="C315" s="29"/>
      <c r="D315" s="30"/>
      <c r="E315" s="30"/>
      <c r="F315" s="25" t="str">
        <f aca="false">IF(AND($D315="",$E315=""),"",$E315-$D315)</f>
        <v/>
      </c>
      <c r="G315" s="26"/>
      <c r="H315" s="27" t="str">
        <f aca="false">IF($F315="","",IF($G315&lt;&gt;"",$G315,IF(COUNTIFS(Contabilidad!$F$6:$F$505,$F315,Contabilidad!$A$6:$A$505,"&gt;="&amp;$A315-Instrucciones!$B$22,Contabilidad!$A$6:$A$505,"&lt;="&amp;$A315+Instrucciones!$B$22)=0,"Falta registrar",IF(COUNTIF($F$6:$F$505,$F315)&lt;=COUNTIF(Contabilidad!$F$6:$F$505,$F315),"Conciliado","Revisar"))))</f>
        <v/>
      </c>
    </row>
    <row r="316" customFormat="false" ht="15" hidden="false" customHeight="false" outlineLevel="0" collapsed="false">
      <c r="A316" s="28"/>
      <c r="B316" s="29"/>
      <c r="C316" s="29"/>
      <c r="D316" s="30"/>
      <c r="E316" s="30"/>
      <c r="F316" s="25" t="str">
        <f aca="false">IF(AND($D316="",$E316=""),"",$E316-$D316)</f>
        <v/>
      </c>
      <c r="G316" s="26"/>
      <c r="H316" s="27" t="str">
        <f aca="false">IF($F316="","",IF($G316&lt;&gt;"",$G316,IF(COUNTIFS(Contabilidad!$F$6:$F$505,$F316,Contabilidad!$A$6:$A$505,"&gt;="&amp;$A316-Instrucciones!$B$22,Contabilidad!$A$6:$A$505,"&lt;="&amp;$A316+Instrucciones!$B$22)=0,"Falta registrar",IF(COUNTIF($F$6:$F$505,$F316)&lt;=COUNTIF(Contabilidad!$F$6:$F$505,$F316),"Conciliado","Revisar"))))</f>
        <v/>
      </c>
    </row>
    <row r="317" customFormat="false" ht="15" hidden="false" customHeight="false" outlineLevel="0" collapsed="false">
      <c r="A317" s="28"/>
      <c r="B317" s="29"/>
      <c r="C317" s="29"/>
      <c r="D317" s="30"/>
      <c r="E317" s="30"/>
      <c r="F317" s="25" t="str">
        <f aca="false">IF(AND($D317="",$E317=""),"",$E317-$D317)</f>
        <v/>
      </c>
      <c r="G317" s="26"/>
      <c r="H317" s="27" t="str">
        <f aca="false">IF($F317="","",IF($G317&lt;&gt;"",$G317,IF(COUNTIFS(Contabilidad!$F$6:$F$505,$F317,Contabilidad!$A$6:$A$505,"&gt;="&amp;$A317-Instrucciones!$B$22,Contabilidad!$A$6:$A$505,"&lt;="&amp;$A317+Instrucciones!$B$22)=0,"Falta registrar",IF(COUNTIF($F$6:$F$505,$F317)&lt;=COUNTIF(Contabilidad!$F$6:$F$505,$F317),"Conciliado","Revisar"))))</f>
        <v/>
      </c>
    </row>
    <row r="318" customFormat="false" ht="15" hidden="false" customHeight="false" outlineLevel="0" collapsed="false">
      <c r="A318" s="28"/>
      <c r="B318" s="29"/>
      <c r="C318" s="29"/>
      <c r="D318" s="30"/>
      <c r="E318" s="30"/>
      <c r="F318" s="25" t="str">
        <f aca="false">IF(AND($D318="",$E318=""),"",$E318-$D318)</f>
        <v/>
      </c>
      <c r="G318" s="26"/>
      <c r="H318" s="27" t="str">
        <f aca="false">IF($F318="","",IF($G318&lt;&gt;"",$G318,IF(COUNTIFS(Contabilidad!$F$6:$F$505,$F318,Contabilidad!$A$6:$A$505,"&gt;="&amp;$A318-Instrucciones!$B$22,Contabilidad!$A$6:$A$505,"&lt;="&amp;$A318+Instrucciones!$B$22)=0,"Falta registrar",IF(COUNTIF($F$6:$F$505,$F318)&lt;=COUNTIF(Contabilidad!$F$6:$F$505,$F318),"Conciliado","Revisar"))))</f>
        <v/>
      </c>
    </row>
    <row r="319" customFormat="false" ht="15" hidden="false" customHeight="false" outlineLevel="0" collapsed="false">
      <c r="A319" s="28"/>
      <c r="B319" s="29"/>
      <c r="C319" s="29"/>
      <c r="D319" s="30"/>
      <c r="E319" s="30"/>
      <c r="F319" s="25" t="str">
        <f aca="false">IF(AND($D319="",$E319=""),"",$E319-$D319)</f>
        <v/>
      </c>
      <c r="G319" s="26"/>
      <c r="H319" s="27" t="str">
        <f aca="false">IF($F319="","",IF($G319&lt;&gt;"",$G319,IF(COUNTIFS(Contabilidad!$F$6:$F$505,$F319,Contabilidad!$A$6:$A$505,"&gt;="&amp;$A319-Instrucciones!$B$22,Contabilidad!$A$6:$A$505,"&lt;="&amp;$A319+Instrucciones!$B$22)=0,"Falta registrar",IF(COUNTIF($F$6:$F$505,$F319)&lt;=COUNTIF(Contabilidad!$F$6:$F$505,$F319),"Conciliado","Revisar"))))</f>
        <v/>
      </c>
    </row>
    <row r="320" customFormat="false" ht="15" hidden="false" customHeight="false" outlineLevel="0" collapsed="false">
      <c r="A320" s="28"/>
      <c r="B320" s="29"/>
      <c r="C320" s="29"/>
      <c r="D320" s="30"/>
      <c r="E320" s="30"/>
      <c r="F320" s="25" t="str">
        <f aca="false">IF(AND($D320="",$E320=""),"",$E320-$D320)</f>
        <v/>
      </c>
      <c r="G320" s="26"/>
      <c r="H320" s="27" t="str">
        <f aca="false">IF($F320="","",IF($G320&lt;&gt;"",$G320,IF(COUNTIFS(Contabilidad!$F$6:$F$505,$F320,Contabilidad!$A$6:$A$505,"&gt;="&amp;$A320-Instrucciones!$B$22,Contabilidad!$A$6:$A$505,"&lt;="&amp;$A320+Instrucciones!$B$22)=0,"Falta registrar",IF(COUNTIF($F$6:$F$505,$F320)&lt;=COUNTIF(Contabilidad!$F$6:$F$505,$F320),"Conciliado","Revisar"))))</f>
        <v/>
      </c>
    </row>
    <row r="321" customFormat="false" ht="15" hidden="false" customHeight="false" outlineLevel="0" collapsed="false">
      <c r="A321" s="28"/>
      <c r="B321" s="29"/>
      <c r="C321" s="29"/>
      <c r="D321" s="30"/>
      <c r="E321" s="30"/>
      <c r="F321" s="25" t="str">
        <f aca="false">IF(AND($D321="",$E321=""),"",$E321-$D321)</f>
        <v/>
      </c>
      <c r="G321" s="26"/>
      <c r="H321" s="27" t="str">
        <f aca="false">IF($F321="","",IF($G321&lt;&gt;"",$G321,IF(COUNTIFS(Contabilidad!$F$6:$F$505,$F321,Contabilidad!$A$6:$A$505,"&gt;="&amp;$A321-Instrucciones!$B$22,Contabilidad!$A$6:$A$505,"&lt;="&amp;$A321+Instrucciones!$B$22)=0,"Falta registrar",IF(COUNTIF($F$6:$F$505,$F321)&lt;=COUNTIF(Contabilidad!$F$6:$F$505,$F321),"Conciliado","Revisar"))))</f>
        <v/>
      </c>
    </row>
    <row r="322" customFormat="false" ht="15" hidden="false" customHeight="false" outlineLevel="0" collapsed="false">
      <c r="A322" s="28"/>
      <c r="B322" s="29"/>
      <c r="C322" s="29"/>
      <c r="D322" s="30"/>
      <c r="E322" s="30"/>
      <c r="F322" s="25" t="str">
        <f aca="false">IF(AND($D322="",$E322=""),"",$E322-$D322)</f>
        <v/>
      </c>
      <c r="G322" s="26"/>
      <c r="H322" s="27" t="str">
        <f aca="false">IF($F322="","",IF($G322&lt;&gt;"",$G322,IF(COUNTIFS(Contabilidad!$F$6:$F$505,$F322,Contabilidad!$A$6:$A$505,"&gt;="&amp;$A322-Instrucciones!$B$22,Contabilidad!$A$6:$A$505,"&lt;="&amp;$A322+Instrucciones!$B$22)=0,"Falta registrar",IF(COUNTIF($F$6:$F$505,$F322)&lt;=COUNTIF(Contabilidad!$F$6:$F$505,$F322),"Conciliado","Revisar"))))</f>
        <v/>
      </c>
    </row>
    <row r="323" customFormat="false" ht="15" hidden="false" customHeight="false" outlineLevel="0" collapsed="false">
      <c r="A323" s="28"/>
      <c r="B323" s="29"/>
      <c r="C323" s="29"/>
      <c r="D323" s="30"/>
      <c r="E323" s="30"/>
      <c r="F323" s="25" t="str">
        <f aca="false">IF(AND($D323="",$E323=""),"",$E323-$D323)</f>
        <v/>
      </c>
      <c r="G323" s="26"/>
      <c r="H323" s="27" t="str">
        <f aca="false">IF($F323="","",IF($G323&lt;&gt;"",$G323,IF(COUNTIFS(Contabilidad!$F$6:$F$505,$F323,Contabilidad!$A$6:$A$505,"&gt;="&amp;$A323-Instrucciones!$B$22,Contabilidad!$A$6:$A$505,"&lt;="&amp;$A323+Instrucciones!$B$22)=0,"Falta registrar",IF(COUNTIF($F$6:$F$505,$F323)&lt;=COUNTIF(Contabilidad!$F$6:$F$505,$F323),"Conciliado","Revisar"))))</f>
        <v/>
      </c>
    </row>
    <row r="324" customFormat="false" ht="15" hidden="false" customHeight="false" outlineLevel="0" collapsed="false">
      <c r="A324" s="28"/>
      <c r="B324" s="29"/>
      <c r="C324" s="29"/>
      <c r="D324" s="30"/>
      <c r="E324" s="30"/>
      <c r="F324" s="25" t="str">
        <f aca="false">IF(AND($D324="",$E324=""),"",$E324-$D324)</f>
        <v/>
      </c>
      <c r="G324" s="26"/>
      <c r="H324" s="27" t="str">
        <f aca="false">IF($F324="","",IF($G324&lt;&gt;"",$G324,IF(COUNTIFS(Contabilidad!$F$6:$F$505,$F324,Contabilidad!$A$6:$A$505,"&gt;="&amp;$A324-Instrucciones!$B$22,Contabilidad!$A$6:$A$505,"&lt;="&amp;$A324+Instrucciones!$B$22)=0,"Falta registrar",IF(COUNTIF($F$6:$F$505,$F324)&lt;=COUNTIF(Contabilidad!$F$6:$F$505,$F324),"Conciliado","Revisar"))))</f>
        <v/>
      </c>
    </row>
    <row r="325" customFormat="false" ht="15" hidden="false" customHeight="false" outlineLevel="0" collapsed="false">
      <c r="A325" s="28"/>
      <c r="B325" s="29"/>
      <c r="C325" s="29"/>
      <c r="D325" s="30"/>
      <c r="E325" s="30"/>
      <c r="F325" s="25" t="str">
        <f aca="false">IF(AND($D325="",$E325=""),"",$E325-$D325)</f>
        <v/>
      </c>
      <c r="G325" s="26"/>
      <c r="H325" s="27" t="str">
        <f aca="false">IF($F325="","",IF($G325&lt;&gt;"",$G325,IF(COUNTIFS(Contabilidad!$F$6:$F$505,$F325,Contabilidad!$A$6:$A$505,"&gt;="&amp;$A325-Instrucciones!$B$22,Contabilidad!$A$6:$A$505,"&lt;="&amp;$A325+Instrucciones!$B$22)=0,"Falta registrar",IF(COUNTIF($F$6:$F$505,$F325)&lt;=COUNTIF(Contabilidad!$F$6:$F$505,$F325),"Conciliado","Revisar"))))</f>
        <v/>
      </c>
    </row>
    <row r="326" customFormat="false" ht="15" hidden="false" customHeight="false" outlineLevel="0" collapsed="false">
      <c r="A326" s="28"/>
      <c r="B326" s="29"/>
      <c r="C326" s="29"/>
      <c r="D326" s="30"/>
      <c r="E326" s="30"/>
      <c r="F326" s="25" t="str">
        <f aca="false">IF(AND($D326="",$E326=""),"",$E326-$D326)</f>
        <v/>
      </c>
      <c r="G326" s="26"/>
      <c r="H326" s="27" t="str">
        <f aca="false">IF($F326="","",IF($G326&lt;&gt;"",$G326,IF(COUNTIFS(Contabilidad!$F$6:$F$505,$F326,Contabilidad!$A$6:$A$505,"&gt;="&amp;$A326-Instrucciones!$B$22,Contabilidad!$A$6:$A$505,"&lt;="&amp;$A326+Instrucciones!$B$22)=0,"Falta registrar",IF(COUNTIF($F$6:$F$505,$F326)&lt;=COUNTIF(Contabilidad!$F$6:$F$505,$F326),"Conciliado","Revisar"))))</f>
        <v/>
      </c>
    </row>
    <row r="327" customFormat="false" ht="15" hidden="false" customHeight="false" outlineLevel="0" collapsed="false">
      <c r="A327" s="28"/>
      <c r="B327" s="29"/>
      <c r="C327" s="29"/>
      <c r="D327" s="30"/>
      <c r="E327" s="30"/>
      <c r="F327" s="25" t="str">
        <f aca="false">IF(AND($D327="",$E327=""),"",$E327-$D327)</f>
        <v/>
      </c>
      <c r="G327" s="26"/>
      <c r="H327" s="27" t="str">
        <f aca="false">IF($F327="","",IF($G327&lt;&gt;"",$G327,IF(COUNTIFS(Contabilidad!$F$6:$F$505,$F327,Contabilidad!$A$6:$A$505,"&gt;="&amp;$A327-Instrucciones!$B$22,Contabilidad!$A$6:$A$505,"&lt;="&amp;$A327+Instrucciones!$B$22)=0,"Falta registrar",IF(COUNTIF($F$6:$F$505,$F327)&lt;=COUNTIF(Contabilidad!$F$6:$F$505,$F327),"Conciliado","Revisar"))))</f>
        <v/>
      </c>
    </row>
    <row r="328" customFormat="false" ht="15" hidden="false" customHeight="false" outlineLevel="0" collapsed="false">
      <c r="A328" s="28"/>
      <c r="B328" s="29"/>
      <c r="C328" s="29"/>
      <c r="D328" s="30"/>
      <c r="E328" s="30"/>
      <c r="F328" s="25" t="str">
        <f aca="false">IF(AND($D328="",$E328=""),"",$E328-$D328)</f>
        <v/>
      </c>
      <c r="G328" s="26"/>
      <c r="H328" s="27" t="str">
        <f aca="false">IF($F328="","",IF($G328&lt;&gt;"",$G328,IF(COUNTIFS(Contabilidad!$F$6:$F$505,$F328,Contabilidad!$A$6:$A$505,"&gt;="&amp;$A328-Instrucciones!$B$22,Contabilidad!$A$6:$A$505,"&lt;="&amp;$A328+Instrucciones!$B$22)=0,"Falta registrar",IF(COUNTIF($F$6:$F$505,$F328)&lt;=COUNTIF(Contabilidad!$F$6:$F$505,$F328),"Conciliado","Revisar"))))</f>
        <v/>
      </c>
    </row>
    <row r="329" customFormat="false" ht="15" hidden="false" customHeight="false" outlineLevel="0" collapsed="false">
      <c r="A329" s="28"/>
      <c r="B329" s="29"/>
      <c r="C329" s="29"/>
      <c r="D329" s="30"/>
      <c r="E329" s="30"/>
      <c r="F329" s="25" t="str">
        <f aca="false">IF(AND($D329="",$E329=""),"",$E329-$D329)</f>
        <v/>
      </c>
      <c r="G329" s="26"/>
      <c r="H329" s="27" t="str">
        <f aca="false">IF($F329="","",IF($G329&lt;&gt;"",$G329,IF(COUNTIFS(Contabilidad!$F$6:$F$505,$F329,Contabilidad!$A$6:$A$505,"&gt;="&amp;$A329-Instrucciones!$B$22,Contabilidad!$A$6:$A$505,"&lt;="&amp;$A329+Instrucciones!$B$22)=0,"Falta registrar",IF(COUNTIF($F$6:$F$505,$F329)&lt;=COUNTIF(Contabilidad!$F$6:$F$505,$F329),"Conciliado","Revisar"))))</f>
        <v/>
      </c>
    </row>
    <row r="330" customFormat="false" ht="15" hidden="false" customHeight="false" outlineLevel="0" collapsed="false">
      <c r="A330" s="28"/>
      <c r="B330" s="29"/>
      <c r="C330" s="29"/>
      <c r="D330" s="30"/>
      <c r="E330" s="30"/>
      <c r="F330" s="25" t="str">
        <f aca="false">IF(AND($D330="",$E330=""),"",$E330-$D330)</f>
        <v/>
      </c>
      <c r="G330" s="26"/>
      <c r="H330" s="27" t="str">
        <f aca="false">IF($F330="","",IF($G330&lt;&gt;"",$G330,IF(COUNTIFS(Contabilidad!$F$6:$F$505,$F330,Contabilidad!$A$6:$A$505,"&gt;="&amp;$A330-Instrucciones!$B$22,Contabilidad!$A$6:$A$505,"&lt;="&amp;$A330+Instrucciones!$B$22)=0,"Falta registrar",IF(COUNTIF($F$6:$F$505,$F330)&lt;=COUNTIF(Contabilidad!$F$6:$F$505,$F330),"Conciliado","Revisar"))))</f>
        <v/>
      </c>
    </row>
    <row r="331" customFormat="false" ht="15" hidden="false" customHeight="false" outlineLevel="0" collapsed="false">
      <c r="A331" s="28"/>
      <c r="B331" s="29"/>
      <c r="C331" s="29"/>
      <c r="D331" s="30"/>
      <c r="E331" s="30"/>
      <c r="F331" s="25" t="str">
        <f aca="false">IF(AND($D331="",$E331=""),"",$E331-$D331)</f>
        <v/>
      </c>
      <c r="G331" s="26"/>
      <c r="H331" s="27" t="str">
        <f aca="false">IF($F331="","",IF($G331&lt;&gt;"",$G331,IF(COUNTIFS(Contabilidad!$F$6:$F$505,$F331,Contabilidad!$A$6:$A$505,"&gt;="&amp;$A331-Instrucciones!$B$22,Contabilidad!$A$6:$A$505,"&lt;="&amp;$A331+Instrucciones!$B$22)=0,"Falta registrar",IF(COUNTIF($F$6:$F$505,$F331)&lt;=COUNTIF(Contabilidad!$F$6:$F$505,$F331),"Conciliado","Revisar"))))</f>
        <v/>
      </c>
    </row>
    <row r="332" customFormat="false" ht="15" hidden="false" customHeight="false" outlineLevel="0" collapsed="false">
      <c r="A332" s="28"/>
      <c r="B332" s="29"/>
      <c r="C332" s="29"/>
      <c r="D332" s="30"/>
      <c r="E332" s="30"/>
      <c r="F332" s="25" t="str">
        <f aca="false">IF(AND($D332="",$E332=""),"",$E332-$D332)</f>
        <v/>
      </c>
      <c r="G332" s="26"/>
      <c r="H332" s="27" t="str">
        <f aca="false">IF($F332="","",IF($G332&lt;&gt;"",$G332,IF(COUNTIFS(Contabilidad!$F$6:$F$505,$F332,Contabilidad!$A$6:$A$505,"&gt;="&amp;$A332-Instrucciones!$B$22,Contabilidad!$A$6:$A$505,"&lt;="&amp;$A332+Instrucciones!$B$22)=0,"Falta registrar",IF(COUNTIF($F$6:$F$505,$F332)&lt;=COUNTIF(Contabilidad!$F$6:$F$505,$F332),"Conciliado","Revisar"))))</f>
        <v/>
      </c>
    </row>
    <row r="333" customFormat="false" ht="15" hidden="false" customHeight="false" outlineLevel="0" collapsed="false">
      <c r="A333" s="28"/>
      <c r="B333" s="29"/>
      <c r="C333" s="29"/>
      <c r="D333" s="30"/>
      <c r="E333" s="30"/>
      <c r="F333" s="25" t="str">
        <f aca="false">IF(AND($D333="",$E333=""),"",$E333-$D333)</f>
        <v/>
      </c>
      <c r="G333" s="26"/>
      <c r="H333" s="27" t="str">
        <f aca="false">IF($F333="","",IF($G333&lt;&gt;"",$G333,IF(COUNTIFS(Contabilidad!$F$6:$F$505,$F333,Contabilidad!$A$6:$A$505,"&gt;="&amp;$A333-Instrucciones!$B$22,Contabilidad!$A$6:$A$505,"&lt;="&amp;$A333+Instrucciones!$B$22)=0,"Falta registrar",IF(COUNTIF($F$6:$F$505,$F333)&lt;=COUNTIF(Contabilidad!$F$6:$F$505,$F333),"Conciliado","Revisar"))))</f>
        <v/>
      </c>
    </row>
    <row r="334" customFormat="false" ht="15" hidden="false" customHeight="false" outlineLevel="0" collapsed="false">
      <c r="A334" s="28"/>
      <c r="B334" s="29"/>
      <c r="C334" s="29"/>
      <c r="D334" s="30"/>
      <c r="E334" s="30"/>
      <c r="F334" s="25" t="str">
        <f aca="false">IF(AND($D334="",$E334=""),"",$E334-$D334)</f>
        <v/>
      </c>
      <c r="G334" s="26"/>
      <c r="H334" s="27" t="str">
        <f aca="false">IF($F334="","",IF($G334&lt;&gt;"",$G334,IF(COUNTIFS(Contabilidad!$F$6:$F$505,$F334,Contabilidad!$A$6:$A$505,"&gt;="&amp;$A334-Instrucciones!$B$22,Contabilidad!$A$6:$A$505,"&lt;="&amp;$A334+Instrucciones!$B$22)=0,"Falta registrar",IF(COUNTIF($F$6:$F$505,$F334)&lt;=COUNTIF(Contabilidad!$F$6:$F$505,$F334),"Conciliado","Revisar"))))</f>
        <v/>
      </c>
    </row>
    <row r="335" customFormat="false" ht="15" hidden="false" customHeight="false" outlineLevel="0" collapsed="false">
      <c r="A335" s="28"/>
      <c r="B335" s="29"/>
      <c r="C335" s="29"/>
      <c r="D335" s="30"/>
      <c r="E335" s="30"/>
      <c r="F335" s="25" t="str">
        <f aca="false">IF(AND($D335="",$E335=""),"",$E335-$D335)</f>
        <v/>
      </c>
      <c r="G335" s="26"/>
      <c r="H335" s="27" t="str">
        <f aca="false">IF($F335="","",IF($G335&lt;&gt;"",$G335,IF(COUNTIFS(Contabilidad!$F$6:$F$505,$F335,Contabilidad!$A$6:$A$505,"&gt;="&amp;$A335-Instrucciones!$B$22,Contabilidad!$A$6:$A$505,"&lt;="&amp;$A335+Instrucciones!$B$22)=0,"Falta registrar",IF(COUNTIF($F$6:$F$505,$F335)&lt;=COUNTIF(Contabilidad!$F$6:$F$505,$F335),"Conciliado","Revisar"))))</f>
        <v/>
      </c>
    </row>
    <row r="336" customFormat="false" ht="15" hidden="false" customHeight="false" outlineLevel="0" collapsed="false">
      <c r="A336" s="28"/>
      <c r="B336" s="29"/>
      <c r="C336" s="29"/>
      <c r="D336" s="30"/>
      <c r="E336" s="30"/>
      <c r="F336" s="25" t="str">
        <f aca="false">IF(AND($D336="",$E336=""),"",$E336-$D336)</f>
        <v/>
      </c>
      <c r="G336" s="26"/>
      <c r="H336" s="27" t="str">
        <f aca="false">IF($F336="","",IF($G336&lt;&gt;"",$G336,IF(COUNTIFS(Contabilidad!$F$6:$F$505,$F336,Contabilidad!$A$6:$A$505,"&gt;="&amp;$A336-Instrucciones!$B$22,Contabilidad!$A$6:$A$505,"&lt;="&amp;$A336+Instrucciones!$B$22)=0,"Falta registrar",IF(COUNTIF($F$6:$F$505,$F336)&lt;=COUNTIF(Contabilidad!$F$6:$F$505,$F336),"Conciliado","Revisar"))))</f>
        <v/>
      </c>
    </row>
    <row r="337" customFormat="false" ht="15" hidden="false" customHeight="false" outlineLevel="0" collapsed="false">
      <c r="A337" s="28"/>
      <c r="B337" s="29"/>
      <c r="C337" s="29"/>
      <c r="D337" s="30"/>
      <c r="E337" s="30"/>
      <c r="F337" s="25" t="str">
        <f aca="false">IF(AND($D337="",$E337=""),"",$E337-$D337)</f>
        <v/>
      </c>
      <c r="G337" s="26"/>
      <c r="H337" s="27" t="str">
        <f aca="false">IF($F337="","",IF($G337&lt;&gt;"",$G337,IF(COUNTIFS(Contabilidad!$F$6:$F$505,$F337,Contabilidad!$A$6:$A$505,"&gt;="&amp;$A337-Instrucciones!$B$22,Contabilidad!$A$6:$A$505,"&lt;="&amp;$A337+Instrucciones!$B$22)=0,"Falta registrar",IF(COUNTIF($F$6:$F$505,$F337)&lt;=COUNTIF(Contabilidad!$F$6:$F$505,$F337),"Conciliado","Revisar"))))</f>
        <v/>
      </c>
    </row>
    <row r="338" customFormat="false" ht="15" hidden="false" customHeight="false" outlineLevel="0" collapsed="false">
      <c r="A338" s="28"/>
      <c r="B338" s="29"/>
      <c r="C338" s="29"/>
      <c r="D338" s="30"/>
      <c r="E338" s="30"/>
      <c r="F338" s="25" t="str">
        <f aca="false">IF(AND($D338="",$E338=""),"",$E338-$D338)</f>
        <v/>
      </c>
      <c r="G338" s="26"/>
      <c r="H338" s="27" t="str">
        <f aca="false">IF($F338="","",IF($G338&lt;&gt;"",$G338,IF(COUNTIFS(Contabilidad!$F$6:$F$505,$F338,Contabilidad!$A$6:$A$505,"&gt;="&amp;$A338-Instrucciones!$B$22,Contabilidad!$A$6:$A$505,"&lt;="&amp;$A338+Instrucciones!$B$22)=0,"Falta registrar",IF(COUNTIF($F$6:$F$505,$F338)&lt;=COUNTIF(Contabilidad!$F$6:$F$505,$F338),"Conciliado","Revisar"))))</f>
        <v/>
      </c>
    </row>
    <row r="339" customFormat="false" ht="15" hidden="false" customHeight="false" outlineLevel="0" collapsed="false">
      <c r="A339" s="28"/>
      <c r="B339" s="29"/>
      <c r="C339" s="29"/>
      <c r="D339" s="30"/>
      <c r="E339" s="30"/>
      <c r="F339" s="25" t="str">
        <f aca="false">IF(AND($D339="",$E339=""),"",$E339-$D339)</f>
        <v/>
      </c>
      <c r="G339" s="26"/>
      <c r="H339" s="27" t="str">
        <f aca="false">IF($F339="","",IF($G339&lt;&gt;"",$G339,IF(COUNTIFS(Contabilidad!$F$6:$F$505,$F339,Contabilidad!$A$6:$A$505,"&gt;="&amp;$A339-Instrucciones!$B$22,Contabilidad!$A$6:$A$505,"&lt;="&amp;$A339+Instrucciones!$B$22)=0,"Falta registrar",IF(COUNTIF($F$6:$F$505,$F339)&lt;=COUNTIF(Contabilidad!$F$6:$F$505,$F339),"Conciliado","Revisar"))))</f>
        <v/>
      </c>
    </row>
    <row r="340" customFormat="false" ht="15" hidden="false" customHeight="false" outlineLevel="0" collapsed="false">
      <c r="A340" s="28"/>
      <c r="B340" s="29"/>
      <c r="C340" s="29"/>
      <c r="D340" s="30"/>
      <c r="E340" s="30"/>
      <c r="F340" s="25" t="str">
        <f aca="false">IF(AND($D340="",$E340=""),"",$E340-$D340)</f>
        <v/>
      </c>
      <c r="G340" s="26"/>
      <c r="H340" s="27" t="str">
        <f aca="false">IF($F340="","",IF($G340&lt;&gt;"",$G340,IF(COUNTIFS(Contabilidad!$F$6:$F$505,$F340,Contabilidad!$A$6:$A$505,"&gt;="&amp;$A340-Instrucciones!$B$22,Contabilidad!$A$6:$A$505,"&lt;="&amp;$A340+Instrucciones!$B$22)=0,"Falta registrar",IF(COUNTIF($F$6:$F$505,$F340)&lt;=COUNTIF(Contabilidad!$F$6:$F$505,$F340),"Conciliado","Revisar"))))</f>
        <v/>
      </c>
    </row>
    <row r="341" customFormat="false" ht="15" hidden="false" customHeight="false" outlineLevel="0" collapsed="false">
      <c r="A341" s="28"/>
      <c r="B341" s="29"/>
      <c r="C341" s="29"/>
      <c r="D341" s="30"/>
      <c r="E341" s="30"/>
      <c r="F341" s="25" t="str">
        <f aca="false">IF(AND($D341="",$E341=""),"",$E341-$D341)</f>
        <v/>
      </c>
      <c r="G341" s="26"/>
      <c r="H341" s="27" t="str">
        <f aca="false">IF($F341="","",IF($G341&lt;&gt;"",$G341,IF(COUNTIFS(Contabilidad!$F$6:$F$505,$F341,Contabilidad!$A$6:$A$505,"&gt;="&amp;$A341-Instrucciones!$B$22,Contabilidad!$A$6:$A$505,"&lt;="&amp;$A341+Instrucciones!$B$22)=0,"Falta registrar",IF(COUNTIF($F$6:$F$505,$F341)&lt;=COUNTIF(Contabilidad!$F$6:$F$505,$F341),"Conciliado","Revisar"))))</f>
        <v/>
      </c>
    </row>
    <row r="342" customFormat="false" ht="15" hidden="false" customHeight="false" outlineLevel="0" collapsed="false">
      <c r="A342" s="28"/>
      <c r="B342" s="29"/>
      <c r="C342" s="29"/>
      <c r="D342" s="30"/>
      <c r="E342" s="30"/>
      <c r="F342" s="25" t="str">
        <f aca="false">IF(AND($D342="",$E342=""),"",$E342-$D342)</f>
        <v/>
      </c>
      <c r="G342" s="26"/>
      <c r="H342" s="27" t="str">
        <f aca="false">IF($F342="","",IF($G342&lt;&gt;"",$G342,IF(COUNTIFS(Contabilidad!$F$6:$F$505,$F342,Contabilidad!$A$6:$A$505,"&gt;="&amp;$A342-Instrucciones!$B$22,Contabilidad!$A$6:$A$505,"&lt;="&amp;$A342+Instrucciones!$B$22)=0,"Falta registrar",IF(COUNTIF($F$6:$F$505,$F342)&lt;=COUNTIF(Contabilidad!$F$6:$F$505,$F342),"Conciliado","Revisar"))))</f>
        <v/>
      </c>
    </row>
    <row r="343" customFormat="false" ht="15" hidden="false" customHeight="false" outlineLevel="0" collapsed="false">
      <c r="A343" s="28"/>
      <c r="B343" s="29"/>
      <c r="C343" s="29"/>
      <c r="D343" s="30"/>
      <c r="E343" s="30"/>
      <c r="F343" s="25" t="str">
        <f aca="false">IF(AND($D343="",$E343=""),"",$E343-$D343)</f>
        <v/>
      </c>
      <c r="G343" s="26"/>
      <c r="H343" s="27" t="str">
        <f aca="false">IF($F343="","",IF($G343&lt;&gt;"",$G343,IF(COUNTIFS(Contabilidad!$F$6:$F$505,$F343,Contabilidad!$A$6:$A$505,"&gt;="&amp;$A343-Instrucciones!$B$22,Contabilidad!$A$6:$A$505,"&lt;="&amp;$A343+Instrucciones!$B$22)=0,"Falta registrar",IF(COUNTIF($F$6:$F$505,$F343)&lt;=COUNTIF(Contabilidad!$F$6:$F$505,$F343),"Conciliado","Revisar"))))</f>
        <v/>
      </c>
    </row>
    <row r="344" customFormat="false" ht="15" hidden="false" customHeight="false" outlineLevel="0" collapsed="false">
      <c r="A344" s="28"/>
      <c r="B344" s="29"/>
      <c r="C344" s="29"/>
      <c r="D344" s="30"/>
      <c r="E344" s="30"/>
      <c r="F344" s="25" t="str">
        <f aca="false">IF(AND($D344="",$E344=""),"",$E344-$D344)</f>
        <v/>
      </c>
      <c r="G344" s="26"/>
      <c r="H344" s="27" t="str">
        <f aca="false">IF($F344="","",IF($G344&lt;&gt;"",$G344,IF(COUNTIFS(Contabilidad!$F$6:$F$505,$F344,Contabilidad!$A$6:$A$505,"&gt;="&amp;$A344-Instrucciones!$B$22,Contabilidad!$A$6:$A$505,"&lt;="&amp;$A344+Instrucciones!$B$22)=0,"Falta registrar",IF(COUNTIF($F$6:$F$505,$F344)&lt;=COUNTIF(Contabilidad!$F$6:$F$505,$F344),"Conciliado","Revisar"))))</f>
        <v/>
      </c>
    </row>
    <row r="345" customFormat="false" ht="15" hidden="false" customHeight="false" outlineLevel="0" collapsed="false">
      <c r="A345" s="28"/>
      <c r="B345" s="29"/>
      <c r="C345" s="29"/>
      <c r="D345" s="30"/>
      <c r="E345" s="30"/>
      <c r="F345" s="25" t="str">
        <f aca="false">IF(AND($D345="",$E345=""),"",$E345-$D345)</f>
        <v/>
      </c>
      <c r="G345" s="26"/>
      <c r="H345" s="27" t="str">
        <f aca="false">IF($F345="","",IF($G345&lt;&gt;"",$G345,IF(COUNTIFS(Contabilidad!$F$6:$F$505,$F345,Contabilidad!$A$6:$A$505,"&gt;="&amp;$A345-Instrucciones!$B$22,Contabilidad!$A$6:$A$505,"&lt;="&amp;$A345+Instrucciones!$B$22)=0,"Falta registrar",IF(COUNTIF($F$6:$F$505,$F345)&lt;=COUNTIF(Contabilidad!$F$6:$F$505,$F345),"Conciliado","Revisar"))))</f>
        <v/>
      </c>
    </row>
    <row r="346" customFormat="false" ht="15" hidden="false" customHeight="false" outlineLevel="0" collapsed="false">
      <c r="A346" s="28"/>
      <c r="B346" s="29"/>
      <c r="C346" s="29"/>
      <c r="D346" s="30"/>
      <c r="E346" s="30"/>
      <c r="F346" s="25" t="str">
        <f aca="false">IF(AND($D346="",$E346=""),"",$E346-$D346)</f>
        <v/>
      </c>
      <c r="G346" s="26"/>
      <c r="H346" s="27" t="str">
        <f aca="false">IF($F346="","",IF($G346&lt;&gt;"",$G346,IF(COUNTIFS(Contabilidad!$F$6:$F$505,$F346,Contabilidad!$A$6:$A$505,"&gt;="&amp;$A346-Instrucciones!$B$22,Contabilidad!$A$6:$A$505,"&lt;="&amp;$A346+Instrucciones!$B$22)=0,"Falta registrar",IF(COUNTIF($F$6:$F$505,$F346)&lt;=COUNTIF(Contabilidad!$F$6:$F$505,$F346),"Conciliado","Revisar"))))</f>
        <v/>
      </c>
    </row>
    <row r="347" customFormat="false" ht="15" hidden="false" customHeight="false" outlineLevel="0" collapsed="false">
      <c r="A347" s="28"/>
      <c r="B347" s="29"/>
      <c r="C347" s="29"/>
      <c r="D347" s="30"/>
      <c r="E347" s="30"/>
      <c r="F347" s="25" t="str">
        <f aca="false">IF(AND($D347="",$E347=""),"",$E347-$D347)</f>
        <v/>
      </c>
      <c r="G347" s="26"/>
      <c r="H347" s="27" t="str">
        <f aca="false">IF($F347="","",IF($G347&lt;&gt;"",$G347,IF(COUNTIFS(Contabilidad!$F$6:$F$505,$F347,Contabilidad!$A$6:$A$505,"&gt;="&amp;$A347-Instrucciones!$B$22,Contabilidad!$A$6:$A$505,"&lt;="&amp;$A347+Instrucciones!$B$22)=0,"Falta registrar",IF(COUNTIF($F$6:$F$505,$F347)&lt;=COUNTIF(Contabilidad!$F$6:$F$505,$F347),"Conciliado","Revisar"))))</f>
        <v/>
      </c>
    </row>
    <row r="348" customFormat="false" ht="15" hidden="false" customHeight="false" outlineLevel="0" collapsed="false">
      <c r="A348" s="28"/>
      <c r="B348" s="29"/>
      <c r="C348" s="29"/>
      <c r="D348" s="30"/>
      <c r="E348" s="30"/>
      <c r="F348" s="25" t="str">
        <f aca="false">IF(AND($D348="",$E348=""),"",$E348-$D348)</f>
        <v/>
      </c>
      <c r="G348" s="26"/>
      <c r="H348" s="27" t="str">
        <f aca="false">IF($F348="","",IF($G348&lt;&gt;"",$G348,IF(COUNTIFS(Contabilidad!$F$6:$F$505,$F348,Contabilidad!$A$6:$A$505,"&gt;="&amp;$A348-Instrucciones!$B$22,Contabilidad!$A$6:$A$505,"&lt;="&amp;$A348+Instrucciones!$B$22)=0,"Falta registrar",IF(COUNTIF($F$6:$F$505,$F348)&lt;=COUNTIF(Contabilidad!$F$6:$F$505,$F348),"Conciliado","Revisar"))))</f>
        <v/>
      </c>
    </row>
    <row r="349" customFormat="false" ht="15" hidden="false" customHeight="false" outlineLevel="0" collapsed="false">
      <c r="A349" s="28"/>
      <c r="B349" s="29"/>
      <c r="C349" s="29"/>
      <c r="D349" s="30"/>
      <c r="E349" s="30"/>
      <c r="F349" s="25" t="str">
        <f aca="false">IF(AND($D349="",$E349=""),"",$E349-$D349)</f>
        <v/>
      </c>
      <c r="G349" s="26"/>
      <c r="H349" s="27" t="str">
        <f aca="false">IF($F349="","",IF($G349&lt;&gt;"",$G349,IF(COUNTIFS(Contabilidad!$F$6:$F$505,$F349,Contabilidad!$A$6:$A$505,"&gt;="&amp;$A349-Instrucciones!$B$22,Contabilidad!$A$6:$A$505,"&lt;="&amp;$A349+Instrucciones!$B$22)=0,"Falta registrar",IF(COUNTIF($F$6:$F$505,$F349)&lt;=COUNTIF(Contabilidad!$F$6:$F$505,$F349),"Conciliado","Revisar"))))</f>
        <v/>
      </c>
    </row>
    <row r="350" customFormat="false" ht="15" hidden="false" customHeight="false" outlineLevel="0" collapsed="false">
      <c r="A350" s="28"/>
      <c r="B350" s="29"/>
      <c r="C350" s="29"/>
      <c r="D350" s="30"/>
      <c r="E350" s="30"/>
      <c r="F350" s="25" t="str">
        <f aca="false">IF(AND($D350="",$E350=""),"",$E350-$D350)</f>
        <v/>
      </c>
      <c r="G350" s="26"/>
      <c r="H350" s="27" t="str">
        <f aca="false">IF($F350="","",IF($G350&lt;&gt;"",$G350,IF(COUNTIFS(Contabilidad!$F$6:$F$505,$F350,Contabilidad!$A$6:$A$505,"&gt;="&amp;$A350-Instrucciones!$B$22,Contabilidad!$A$6:$A$505,"&lt;="&amp;$A350+Instrucciones!$B$22)=0,"Falta registrar",IF(COUNTIF($F$6:$F$505,$F350)&lt;=COUNTIF(Contabilidad!$F$6:$F$505,$F350),"Conciliado","Revisar"))))</f>
        <v/>
      </c>
    </row>
    <row r="351" customFormat="false" ht="15" hidden="false" customHeight="false" outlineLevel="0" collapsed="false">
      <c r="A351" s="28"/>
      <c r="B351" s="29"/>
      <c r="C351" s="29"/>
      <c r="D351" s="30"/>
      <c r="E351" s="30"/>
      <c r="F351" s="25" t="str">
        <f aca="false">IF(AND($D351="",$E351=""),"",$E351-$D351)</f>
        <v/>
      </c>
      <c r="G351" s="26"/>
      <c r="H351" s="27" t="str">
        <f aca="false">IF($F351="","",IF($G351&lt;&gt;"",$G351,IF(COUNTIFS(Contabilidad!$F$6:$F$505,$F351,Contabilidad!$A$6:$A$505,"&gt;="&amp;$A351-Instrucciones!$B$22,Contabilidad!$A$6:$A$505,"&lt;="&amp;$A351+Instrucciones!$B$22)=0,"Falta registrar",IF(COUNTIF($F$6:$F$505,$F351)&lt;=COUNTIF(Contabilidad!$F$6:$F$505,$F351),"Conciliado","Revisar"))))</f>
        <v/>
      </c>
    </row>
    <row r="352" customFormat="false" ht="15" hidden="false" customHeight="false" outlineLevel="0" collapsed="false">
      <c r="A352" s="28"/>
      <c r="B352" s="29"/>
      <c r="C352" s="29"/>
      <c r="D352" s="30"/>
      <c r="E352" s="30"/>
      <c r="F352" s="25" t="str">
        <f aca="false">IF(AND($D352="",$E352=""),"",$E352-$D352)</f>
        <v/>
      </c>
      <c r="G352" s="26"/>
      <c r="H352" s="27" t="str">
        <f aca="false">IF($F352="","",IF($G352&lt;&gt;"",$G352,IF(COUNTIFS(Contabilidad!$F$6:$F$505,$F352,Contabilidad!$A$6:$A$505,"&gt;="&amp;$A352-Instrucciones!$B$22,Contabilidad!$A$6:$A$505,"&lt;="&amp;$A352+Instrucciones!$B$22)=0,"Falta registrar",IF(COUNTIF($F$6:$F$505,$F352)&lt;=COUNTIF(Contabilidad!$F$6:$F$505,$F352),"Conciliado","Revisar"))))</f>
        <v/>
      </c>
    </row>
    <row r="353" customFormat="false" ht="15" hidden="false" customHeight="false" outlineLevel="0" collapsed="false">
      <c r="A353" s="28"/>
      <c r="B353" s="29"/>
      <c r="C353" s="29"/>
      <c r="D353" s="30"/>
      <c r="E353" s="30"/>
      <c r="F353" s="25" t="str">
        <f aca="false">IF(AND($D353="",$E353=""),"",$E353-$D353)</f>
        <v/>
      </c>
      <c r="G353" s="26"/>
      <c r="H353" s="27" t="str">
        <f aca="false">IF($F353="","",IF($G353&lt;&gt;"",$G353,IF(COUNTIFS(Contabilidad!$F$6:$F$505,$F353,Contabilidad!$A$6:$A$505,"&gt;="&amp;$A353-Instrucciones!$B$22,Contabilidad!$A$6:$A$505,"&lt;="&amp;$A353+Instrucciones!$B$22)=0,"Falta registrar",IF(COUNTIF($F$6:$F$505,$F353)&lt;=COUNTIF(Contabilidad!$F$6:$F$505,$F353),"Conciliado","Revisar"))))</f>
        <v/>
      </c>
    </row>
    <row r="354" customFormat="false" ht="15" hidden="false" customHeight="false" outlineLevel="0" collapsed="false">
      <c r="A354" s="28"/>
      <c r="B354" s="29"/>
      <c r="C354" s="29"/>
      <c r="D354" s="30"/>
      <c r="E354" s="30"/>
      <c r="F354" s="25" t="str">
        <f aca="false">IF(AND($D354="",$E354=""),"",$E354-$D354)</f>
        <v/>
      </c>
      <c r="G354" s="26"/>
      <c r="H354" s="27" t="str">
        <f aca="false">IF($F354="","",IF($G354&lt;&gt;"",$G354,IF(COUNTIFS(Contabilidad!$F$6:$F$505,$F354,Contabilidad!$A$6:$A$505,"&gt;="&amp;$A354-Instrucciones!$B$22,Contabilidad!$A$6:$A$505,"&lt;="&amp;$A354+Instrucciones!$B$22)=0,"Falta registrar",IF(COUNTIF($F$6:$F$505,$F354)&lt;=COUNTIF(Contabilidad!$F$6:$F$505,$F354),"Conciliado","Revisar"))))</f>
        <v/>
      </c>
    </row>
    <row r="355" customFormat="false" ht="15" hidden="false" customHeight="false" outlineLevel="0" collapsed="false">
      <c r="A355" s="28"/>
      <c r="B355" s="29"/>
      <c r="C355" s="29"/>
      <c r="D355" s="30"/>
      <c r="E355" s="30"/>
      <c r="F355" s="25" t="str">
        <f aca="false">IF(AND($D355="",$E355=""),"",$E355-$D355)</f>
        <v/>
      </c>
      <c r="G355" s="26"/>
      <c r="H355" s="27" t="str">
        <f aca="false">IF($F355="","",IF($G355&lt;&gt;"",$G355,IF(COUNTIFS(Contabilidad!$F$6:$F$505,$F355,Contabilidad!$A$6:$A$505,"&gt;="&amp;$A355-Instrucciones!$B$22,Contabilidad!$A$6:$A$505,"&lt;="&amp;$A355+Instrucciones!$B$22)=0,"Falta registrar",IF(COUNTIF($F$6:$F$505,$F355)&lt;=COUNTIF(Contabilidad!$F$6:$F$505,$F355),"Conciliado","Revisar"))))</f>
        <v/>
      </c>
    </row>
    <row r="356" customFormat="false" ht="15" hidden="false" customHeight="false" outlineLevel="0" collapsed="false">
      <c r="A356" s="28"/>
      <c r="B356" s="29"/>
      <c r="C356" s="29"/>
      <c r="D356" s="30"/>
      <c r="E356" s="30"/>
      <c r="F356" s="25" t="str">
        <f aca="false">IF(AND($D356="",$E356=""),"",$E356-$D356)</f>
        <v/>
      </c>
      <c r="G356" s="26"/>
      <c r="H356" s="27" t="str">
        <f aca="false">IF($F356="","",IF($G356&lt;&gt;"",$G356,IF(COUNTIFS(Contabilidad!$F$6:$F$505,$F356,Contabilidad!$A$6:$A$505,"&gt;="&amp;$A356-Instrucciones!$B$22,Contabilidad!$A$6:$A$505,"&lt;="&amp;$A356+Instrucciones!$B$22)=0,"Falta registrar",IF(COUNTIF($F$6:$F$505,$F356)&lt;=COUNTIF(Contabilidad!$F$6:$F$505,$F356),"Conciliado","Revisar"))))</f>
        <v/>
      </c>
    </row>
    <row r="357" customFormat="false" ht="15" hidden="false" customHeight="false" outlineLevel="0" collapsed="false">
      <c r="A357" s="28"/>
      <c r="B357" s="29"/>
      <c r="C357" s="29"/>
      <c r="D357" s="30"/>
      <c r="E357" s="30"/>
      <c r="F357" s="25" t="str">
        <f aca="false">IF(AND($D357="",$E357=""),"",$E357-$D357)</f>
        <v/>
      </c>
      <c r="G357" s="26"/>
      <c r="H357" s="27" t="str">
        <f aca="false">IF($F357="","",IF($G357&lt;&gt;"",$G357,IF(COUNTIFS(Contabilidad!$F$6:$F$505,$F357,Contabilidad!$A$6:$A$505,"&gt;="&amp;$A357-Instrucciones!$B$22,Contabilidad!$A$6:$A$505,"&lt;="&amp;$A357+Instrucciones!$B$22)=0,"Falta registrar",IF(COUNTIF($F$6:$F$505,$F357)&lt;=COUNTIF(Contabilidad!$F$6:$F$505,$F357),"Conciliado","Revisar"))))</f>
        <v/>
      </c>
    </row>
    <row r="358" customFormat="false" ht="15" hidden="false" customHeight="false" outlineLevel="0" collapsed="false">
      <c r="A358" s="28"/>
      <c r="B358" s="29"/>
      <c r="C358" s="29"/>
      <c r="D358" s="30"/>
      <c r="E358" s="30"/>
      <c r="F358" s="25" t="str">
        <f aca="false">IF(AND($D358="",$E358=""),"",$E358-$D358)</f>
        <v/>
      </c>
      <c r="G358" s="26"/>
      <c r="H358" s="27" t="str">
        <f aca="false">IF($F358="","",IF($G358&lt;&gt;"",$G358,IF(COUNTIFS(Contabilidad!$F$6:$F$505,$F358,Contabilidad!$A$6:$A$505,"&gt;="&amp;$A358-Instrucciones!$B$22,Contabilidad!$A$6:$A$505,"&lt;="&amp;$A358+Instrucciones!$B$22)=0,"Falta registrar",IF(COUNTIF($F$6:$F$505,$F358)&lt;=COUNTIF(Contabilidad!$F$6:$F$505,$F358),"Conciliado","Revisar"))))</f>
        <v/>
      </c>
    </row>
    <row r="359" customFormat="false" ht="15" hidden="false" customHeight="false" outlineLevel="0" collapsed="false">
      <c r="A359" s="28"/>
      <c r="B359" s="29"/>
      <c r="C359" s="29"/>
      <c r="D359" s="30"/>
      <c r="E359" s="30"/>
      <c r="F359" s="25" t="str">
        <f aca="false">IF(AND($D359="",$E359=""),"",$E359-$D359)</f>
        <v/>
      </c>
      <c r="G359" s="26"/>
      <c r="H359" s="27" t="str">
        <f aca="false">IF($F359="","",IF($G359&lt;&gt;"",$G359,IF(COUNTIFS(Contabilidad!$F$6:$F$505,$F359,Contabilidad!$A$6:$A$505,"&gt;="&amp;$A359-Instrucciones!$B$22,Contabilidad!$A$6:$A$505,"&lt;="&amp;$A359+Instrucciones!$B$22)=0,"Falta registrar",IF(COUNTIF($F$6:$F$505,$F359)&lt;=COUNTIF(Contabilidad!$F$6:$F$505,$F359),"Conciliado","Revisar"))))</f>
        <v/>
      </c>
    </row>
    <row r="360" customFormat="false" ht="15" hidden="false" customHeight="false" outlineLevel="0" collapsed="false">
      <c r="A360" s="28"/>
      <c r="B360" s="29"/>
      <c r="C360" s="29"/>
      <c r="D360" s="30"/>
      <c r="E360" s="30"/>
      <c r="F360" s="25" t="str">
        <f aca="false">IF(AND($D360="",$E360=""),"",$E360-$D360)</f>
        <v/>
      </c>
      <c r="G360" s="26"/>
      <c r="H360" s="27" t="str">
        <f aca="false">IF($F360="","",IF($G360&lt;&gt;"",$G360,IF(COUNTIFS(Contabilidad!$F$6:$F$505,$F360,Contabilidad!$A$6:$A$505,"&gt;="&amp;$A360-Instrucciones!$B$22,Contabilidad!$A$6:$A$505,"&lt;="&amp;$A360+Instrucciones!$B$22)=0,"Falta registrar",IF(COUNTIF($F$6:$F$505,$F360)&lt;=COUNTIF(Contabilidad!$F$6:$F$505,$F360),"Conciliado","Revisar"))))</f>
        <v/>
      </c>
    </row>
    <row r="361" customFormat="false" ht="15" hidden="false" customHeight="false" outlineLevel="0" collapsed="false">
      <c r="A361" s="28"/>
      <c r="B361" s="29"/>
      <c r="C361" s="29"/>
      <c r="D361" s="30"/>
      <c r="E361" s="30"/>
      <c r="F361" s="25" t="str">
        <f aca="false">IF(AND($D361="",$E361=""),"",$E361-$D361)</f>
        <v/>
      </c>
      <c r="G361" s="26"/>
      <c r="H361" s="27" t="str">
        <f aca="false">IF($F361="","",IF($G361&lt;&gt;"",$G361,IF(COUNTIFS(Contabilidad!$F$6:$F$505,$F361,Contabilidad!$A$6:$A$505,"&gt;="&amp;$A361-Instrucciones!$B$22,Contabilidad!$A$6:$A$505,"&lt;="&amp;$A361+Instrucciones!$B$22)=0,"Falta registrar",IF(COUNTIF($F$6:$F$505,$F361)&lt;=COUNTIF(Contabilidad!$F$6:$F$505,$F361),"Conciliado","Revisar"))))</f>
        <v/>
      </c>
    </row>
    <row r="362" customFormat="false" ht="15" hidden="false" customHeight="false" outlineLevel="0" collapsed="false">
      <c r="A362" s="28"/>
      <c r="B362" s="29"/>
      <c r="C362" s="29"/>
      <c r="D362" s="30"/>
      <c r="E362" s="30"/>
      <c r="F362" s="25" t="str">
        <f aca="false">IF(AND($D362="",$E362=""),"",$E362-$D362)</f>
        <v/>
      </c>
      <c r="G362" s="26"/>
      <c r="H362" s="27" t="str">
        <f aca="false">IF($F362="","",IF($G362&lt;&gt;"",$G362,IF(COUNTIFS(Contabilidad!$F$6:$F$505,$F362,Contabilidad!$A$6:$A$505,"&gt;="&amp;$A362-Instrucciones!$B$22,Contabilidad!$A$6:$A$505,"&lt;="&amp;$A362+Instrucciones!$B$22)=0,"Falta registrar",IF(COUNTIF($F$6:$F$505,$F362)&lt;=COUNTIF(Contabilidad!$F$6:$F$505,$F362),"Conciliado","Revisar"))))</f>
        <v/>
      </c>
    </row>
    <row r="363" customFormat="false" ht="15" hidden="false" customHeight="false" outlineLevel="0" collapsed="false">
      <c r="A363" s="28"/>
      <c r="B363" s="29"/>
      <c r="C363" s="29"/>
      <c r="D363" s="30"/>
      <c r="E363" s="30"/>
      <c r="F363" s="25" t="str">
        <f aca="false">IF(AND($D363="",$E363=""),"",$E363-$D363)</f>
        <v/>
      </c>
      <c r="G363" s="26"/>
      <c r="H363" s="27" t="str">
        <f aca="false">IF($F363="","",IF($G363&lt;&gt;"",$G363,IF(COUNTIFS(Contabilidad!$F$6:$F$505,$F363,Contabilidad!$A$6:$A$505,"&gt;="&amp;$A363-Instrucciones!$B$22,Contabilidad!$A$6:$A$505,"&lt;="&amp;$A363+Instrucciones!$B$22)=0,"Falta registrar",IF(COUNTIF($F$6:$F$505,$F363)&lt;=COUNTIF(Contabilidad!$F$6:$F$505,$F363),"Conciliado","Revisar"))))</f>
        <v/>
      </c>
    </row>
    <row r="364" customFormat="false" ht="15" hidden="false" customHeight="false" outlineLevel="0" collapsed="false">
      <c r="A364" s="28"/>
      <c r="B364" s="29"/>
      <c r="C364" s="29"/>
      <c r="D364" s="30"/>
      <c r="E364" s="30"/>
      <c r="F364" s="25" t="str">
        <f aca="false">IF(AND($D364="",$E364=""),"",$E364-$D364)</f>
        <v/>
      </c>
      <c r="G364" s="26"/>
      <c r="H364" s="27" t="str">
        <f aca="false">IF($F364="","",IF($G364&lt;&gt;"",$G364,IF(COUNTIFS(Contabilidad!$F$6:$F$505,$F364,Contabilidad!$A$6:$A$505,"&gt;="&amp;$A364-Instrucciones!$B$22,Contabilidad!$A$6:$A$505,"&lt;="&amp;$A364+Instrucciones!$B$22)=0,"Falta registrar",IF(COUNTIF($F$6:$F$505,$F364)&lt;=COUNTIF(Contabilidad!$F$6:$F$505,$F364),"Conciliado","Revisar"))))</f>
        <v/>
      </c>
    </row>
    <row r="365" customFormat="false" ht="15" hidden="false" customHeight="false" outlineLevel="0" collapsed="false">
      <c r="A365" s="28"/>
      <c r="B365" s="29"/>
      <c r="C365" s="29"/>
      <c r="D365" s="30"/>
      <c r="E365" s="30"/>
      <c r="F365" s="25" t="str">
        <f aca="false">IF(AND($D365="",$E365=""),"",$E365-$D365)</f>
        <v/>
      </c>
      <c r="G365" s="26"/>
      <c r="H365" s="27" t="str">
        <f aca="false">IF($F365="","",IF($G365&lt;&gt;"",$G365,IF(COUNTIFS(Contabilidad!$F$6:$F$505,$F365,Contabilidad!$A$6:$A$505,"&gt;="&amp;$A365-Instrucciones!$B$22,Contabilidad!$A$6:$A$505,"&lt;="&amp;$A365+Instrucciones!$B$22)=0,"Falta registrar",IF(COUNTIF($F$6:$F$505,$F365)&lt;=COUNTIF(Contabilidad!$F$6:$F$505,$F365),"Conciliado","Revisar"))))</f>
        <v/>
      </c>
    </row>
    <row r="366" customFormat="false" ht="15" hidden="false" customHeight="false" outlineLevel="0" collapsed="false">
      <c r="A366" s="28"/>
      <c r="B366" s="29"/>
      <c r="C366" s="29"/>
      <c r="D366" s="30"/>
      <c r="E366" s="30"/>
      <c r="F366" s="25" t="str">
        <f aca="false">IF(AND($D366="",$E366=""),"",$E366-$D366)</f>
        <v/>
      </c>
      <c r="G366" s="26"/>
      <c r="H366" s="27" t="str">
        <f aca="false">IF($F366="","",IF($G366&lt;&gt;"",$G366,IF(COUNTIFS(Contabilidad!$F$6:$F$505,$F366,Contabilidad!$A$6:$A$505,"&gt;="&amp;$A366-Instrucciones!$B$22,Contabilidad!$A$6:$A$505,"&lt;="&amp;$A366+Instrucciones!$B$22)=0,"Falta registrar",IF(COUNTIF($F$6:$F$505,$F366)&lt;=COUNTIF(Contabilidad!$F$6:$F$505,$F366),"Conciliado","Revisar"))))</f>
        <v/>
      </c>
    </row>
    <row r="367" customFormat="false" ht="15" hidden="false" customHeight="false" outlineLevel="0" collapsed="false">
      <c r="A367" s="28"/>
      <c r="B367" s="29"/>
      <c r="C367" s="29"/>
      <c r="D367" s="30"/>
      <c r="E367" s="30"/>
      <c r="F367" s="25" t="str">
        <f aca="false">IF(AND($D367="",$E367=""),"",$E367-$D367)</f>
        <v/>
      </c>
      <c r="G367" s="26"/>
      <c r="H367" s="27" t="str">
        <f aca="false">IF($F367="","",IF($G367&lt;&gt;"",$G367,IF(COUNTIFS(Contabilidad!$F$6:$F$505,$F367,Contabilidad!$A$6:$A$505,"&gt;="&amp;$A367-Instrucciones!$B$22,Contabilidad!$A$6:$A$505,"&lt;="&amp;$A367+Instrucciones!$B$22)=0,"Falta registrar",IF(COUNTIF($F$6:$F$505,$F367)&lt;=COUNTIF(Contabilidad!$F$6:$F$505,$F367),"Conciliado","Revisar"))))</f>
        <v/>
      </c>
    </row>
    <row r="368" customFormat="false" ht="15" hidden="false" customHeight="false" outlineLevel="0" collapsed="false">
      <c r="A368" s="28"/>
      <c r="B368" s="29"/>
      <c r="C368" s="29"/>
      <c r="D368" s="30"/>
      <c r="E368" s="30"/>
      <c r="F368" s="25" t="str">
        <f aca="false">IF(AND($D368="",$E368=""),"",$E368-$D368)</f>
        <v/>
      </c>
      <c r="G368" s="26"/>
      <c r="H368" s="27" t="str">
        <f aca="false">IF($F368="","",IF($G368&lt;&gt;"",$G368,IF(COUNTIFS(Contabilidad!$F$6:$F$505,$F368,Contabilidad!$A$6:$A$505,"&gt;="&amp;$A368-Instrucciones!$B$22,Contabilidad!$A$6:$A$505,"&lt;="&amp;$A368+Instrucciones!$B$22)=0,"Falta registrar",IF(COUNTIF($F$6:$F$505,$F368)&lt;=COUNTIF(Contabilidad!$F$6:$F$505,$F368),"Conciliado","Revisar"))))</f>
        <v/>
      </c>
    </row>
    <row r="369" customFormat="false" ht="15" hidden="false" customHeight="false" outlineLevel="0" collapsed="false">
      <c r="A369" s="28"/>
      <c r="B369" s="29"/>
      <c r="C369" s="29"/>
      <c r="D369" s="30"/>
      <c r="E369" s="30"/>
      <c r="F369" s="25" t="str">
        <f aca="false">IF(AND($D369="",$E369=""),"",$E369-$D369)</f>
        <v/>
      </c>
      <c r="G369" s="26"/>
      <c r="H369" s="27" t="str">
        <f aca="false">IF($F369="","",IF($G369&lt;&gt;"",$G369,IF(COUNTIFS(Contabilidad!$F$6:$F$505,$F369,Contabilidad!$A$6:$A$505,"&gt;="&amp;$A369-Instrucciones!$B$22,Contabilidad!$A$6:$A$505,"&lt;="&amp;$A369+Instrucciones!$B$22)=0,"Falta registrar",IF(COUNTIF($F$6:$F$505,$F369)&lt;=COUNTIF(Contabilidad!$F$6:$F$505,$F369),"Conciliado","Revisar"))))</f>
        <v/>
      </c>
    </row>
    <row r="370" customFormat="false" ht="15" hidden="false" customHeight="false" outlineLevel="0" collapsed="false">
      <c r="A370" s="28"/>
      <c r="B370" s="29"/>
      <c r="C370" s="29"/>
      <c r="D370" s="30"/>
      <c r="E370" s="30"/>
      <c r="F370" s="25" t="str">
        <f aca="false">IF(AND($D370="",$E370=""),"",$E370-$D370)</f>
        <v/>
      </c>
      <c r="G370" s="26"/>
      <c r="H370" s="27" t="str">
        <f aca="false">IF($F370="","",IF($G370&lt;&gt;"",$G370,IF(COUNTIFS(Contabilidad!$F$6:$F$505,$F370,Contabilidad!$A$6:$A$505,"&gt;="&amp;$A370-Instrucciones!$B$22,Contabilidad!$A$6:$A$505,"&lt;="&amp;$A370+Instrucciones!$B$22)=0,"Falta registrar",IF(COUNTIF($F$6:$F$505,$F370)&lt;=COUNTIF(Contabilidad!$F$6:$F$505,$F370),"Conciliado","Revisar"))))</f>
        <v/>
      </c>
    </row>
    <row r="371" customFormat="false" ht="15" hidden="false" customHeight="false" outlineLevel="0" collapsed="false">
      <c r="A371" s="28"/>
      <c r="B371" s="29"/>
      <c r="C371" s="29"/>
      <c r="D371" s="30"/>
      <c r="E371" s="30"/>
      <c r="F371" s="25" t="str">
        <f aca="false">IF(AND($D371="",$E371=""),"",$E371-$D371)</f>
        <v/>
      </c>
      <c r="G371" s="26"/>
      <c r="H371" s="27" t="str">
        <f aca="false">IF($F371="","",IF($G371&lt;&gt;"",$G371,IF(COUNTIFS(Contabilidad!$F$6:$F$505,$F371,Contabilidad!$A$6:$A$505,"&gt;="&amp;$A371-Instrucciones!$B$22,Contabilidad!$A$6:$A$505,"&lt;="&amp;$A371+Instrucciones!$B$22)=0,"Falta registrar",IF(COUNTIF($F$6:$F$505,$F371)&lt;=COUNTIF(Contabilidad!$F$6:$F$505,$F371),"Conciliado","Revisar"))))</f>
        <v/>
      </c>
    </row>
    <row r="372" customFormat="false" ht="15" hidden="false" customHeight="false" outlineLevel="0" collapsed="false">
      <c r="A372" s="28"/>
      <c r="B372" s="29"/>
      <c r="C372" s="29"/>
      <c r="D372" s="30"/>
      <c r="E372" s="30"/>
      <c r="F372" s="25" t="str">
        <f aca="false">IF(AND($D372="",$E372=""),"",$E372-$D372)</f>
        <v/>
      </c>
      <c r="G372" s="26"/>
      <c r="H372" s="27" t="str">
        <f aca="false">IF($F372="","",IF($G372&lt;&gt;"",$G372,IF(COUNTIFS(Contabilidad!$F$6:$F$505,$F372,Contabilidad!$A$6:$A$505,"&gt;="&amp;$A372-Instrucciones!$B$22,Contabilidad!$A$6:$A$505,"&lt;="&amp;$A372+Instrucciones!$B$22)=0,"Falta registrar",IF(COUNTIF($F$6:$F$505,$F372)&lt;=COUNTIF(Contabilidad!$F$6:$F$505,$F372),"Conciliado","Revisar"))))</f>
        <v/>
      </c>
    </row>
    <row r="373" customFormat="false" ht="15" hidden="false" customHeight="false" outlineLevel="0" collapsed="false">
      <c r="A373" s="28"/>
      <c r="B373" s="29"/>
      <c r="C373" s="29"/>
      <c r="D373" s="30"/>
      <c r="E373" s="30"/>
      <c r="F373" s="25" t="str">
        <f aca="false">IF(AND($D373="",$E373=""),"",$E373-$D373)</f>
        <v/>
      </c>
      <c r="G373" s="26"/>
      <c r="H373" s="27" t="str">
        <f aca="false">IF($F373="","",IF($G373&lt;&gt;"",$G373,IF(COUNTIFS(Contabilidad!$F$6:$F$505,$F373,Contabilidad!$A$6:$A$505,"&gt;="&amp;$A373-Instrucciones!$B$22,Contabilidad!$A$6:$A$505,"&lt;="&amp;$A373+Instrucciones!$B$22)=0,"Falta registrar",IF(COUNTIF($F$6:$F$505,$F373)&lt;=COUNTIF(Contabilidad!$F$6:$F$505,$F373),"Conciliado","Revisar"))))</f>
        <v/>
      </c>
    </row>
    <row r="374" customFormat="false" ht="15" hidden="false" customHeight="false" outlineLevel="0" collapsed="false">
      <c r="A374" s="28"/>
      <c r="B374" s="29"/>
      <c r="C374" s="29"/>
      <c r="D374" s="30"/>
      <c r="E374" s="30"/>
      <c r="F374" s="25" t="str">
        <f aca="false">IF(AND($D374="",$E374=""),"",$E374-$D374)</f>
        <v/>
      </c>
      <c r="G374" s="26"/>
      <c r="H374" s="27" t="str">
        <f aca="false">IF($F374="","",IF($G374&lt;&gt;"",$G374,IF(COUNTIFS(Contabilidad!$F$6:$F$505,$F374,Contabilidad!$A$6:$A$505,"&gt;="&amp;$A374-Instrucciones!$B$22,Contabilidad!$A$6:$A$505,"&lt;="&amp;$A374+Instrucciones!$B$22)=0,"Falta registrar",IF(COUNTIF($F$6:$F$505,$F374)&lt;=COUNTIF(Contabilidad!$F$6:$F$505,$F374),"Conciliado","Revisar"))))</f>
        <v/>
      </c>
    </row>
    <row r="375" customFormat="false" ht="15" hidden="false" customHeight="false" outlineLevel="0" collapsed="false">
      <c r="A375" s="28"/>
      <c r="B375" s="29"/>
      <c r="C375" s="29"/>
      <c r="D375" s="30"/>
      <c r="E375" s="30"/>
      <c r="F375" s="25" t="str">
        <f aca="false">IF(AND($D375="",$E375=""),"",$E375-$D375)</f>
        <v/>
      </c>
      <c r="G375" s="26"/>
      <c r="H375" s="27" t="str">
        <f aca="false">IF($F375="","",IF($G375&lt;&gt;"",$G375,IF(COUNTIFS(Contabilidad!$F$6:$F$505,$F375,Contabilidad!$A$6:$A$505,"&gt;="&amp;$A375-Instrucciones!$B$22,Contabilidad!$A$6:$A$505,"&lt;="&amp;$A375+Instrucciones!$B$22)=0,"Falta registrar",IF(COUNTIF($F$6:$F$505,$F375)&lt;=COUNTIF(Contabilidad!$F$6:$F$505,$F375),"Conciliado","Revisar"))))</f>
        <v/>
      </c>
    </row>
    <row r="376" customFormat="false" ht="15" hidden="false" customHeight="false" outlineLevel="0" collapsed="false">
      <c r="A376" s="28"/>
      <c r="B376" s="29"/>
      <c r="C376" s="29"/>
      <c r="D376" s="30"/>
      <c r="E376" s="30"/>
      <c r="F376" s="25" t="str">
        <f aca="false">IF(AND($D376="",$E376=""),"",$E376-$D376)</f>
        <v/>
      </c>
      <c r="G376" s="26"/>
      <c r="H376" s="27" t="str">
        <f aca="false">IF($F376="","",IF($G376&lt;&gt;"",$G376,IF(COUNTIFS(Contabilidad!$F$6:$F$505,$F376,Contabilidad!$A$6:$A$505,"&gt;="&amp;$A376-Instrucciones!$B$22,Contabilidad!$A$6:$A$505,"&lt;="&amp;$A376+Instrucciones!$B$22)=0,"Falta registrar",IF(COUNTIF($F$6:$F$505,$F376)&lt;=COUNTIF(Contabilidad!$F$6:$F$505,$F376),"Conciliado","Revisar"))))</f>
        <v/>
      </c>
    </row>
    <row r="377" customFormat="false" ht="15" hidden="false" customHeight="false" outlineLevel="0" collapsed="false">
      <c r="A377" s="28"/>
      <c r="B377" s="29"/>
      <c r="C377" s="29"/>
      <c r="D377" s="30"/>
      <c r="E377" s="30"/>
      <c r="F377" s="25" t="str">
        <f aca="false">IF(AND($D377="",$E377=""),"",$E377-$D377)</f>
        <v/>
      </c>
      <c r="G377" s="26"/>
      <c r="H377" s="27" t="str">
        <f aca="false">IF($F377="","",IF($G377&lt;&gt;"",$G377,IF(COUNTIFS(Contabilidad!$F$6:$F$505,$F377,Contabilidad!$A$6:$A$505,"&gt;="&amp;$A377-Instrucciones!$B$22,Contabilidad!$A$6:$A$505,"&lt;="&amp;$A377+Instrucciones!$B$22)=0,"Falta registrar",IF(COUNTIF($F$6:$F$505,$F377)&lt;=COUNTIF(Contabilidad!$F$6:$F$505,$F377),"Conciliado","Revisar"))))</f>
        <v/>
      </c>
    </row>
    <row r="378" customFormat="false" ht="15" hidden="false" customHeight="false" outlineLevel="0" collapsed="false">
      <c r="A378" s="28"/>
      <c r="B378" s="29"/>
      <c r="C378" s="29"/>
      <c r="D378" s="30"/>
      <c r="E378" s="30"/>
      <c r="F378" s="25" t="str">
        <f aca="false">IF(AND($D378="",$E378=""),"",$E378-$D378)</f>
        <v/>
      </c>
      <c r="G378" s="26"/>
      <c r="H378" s="27" t="str">
        <f aca="false">IF($F378="","",IF($G378&lt;&gt;"",$G378,IF(COUNTIFS(Contabilidad!$F$6:$F$505,$F378,Contabilidad!$A$6:$A$505,"&gt;="&amp;$A378-Instrucciones!$B$22,Contabilidad!$A$6:$A$505,"&lt;="&amp;$A378+Instrucciones!$B$22)=0,"Falta registrar",IF(COUNTIF($F$6:$F$505,$F378)&lt;=COUNTIF(Contabilidad!$F$6:$F$505,$F378),"Conciliado","Revisar"))))</f>
        <v/>
      </c>
    </row>
    <row r="379" customFormat="false" ht="15" hidden="false" customHeight="false" outlineLevel="0" collapsed="false">
      <c r="A379" s="28"/>
      <c r="B379" s="29"/>
      <c r="C379" s="29"/>
      <c r="D379" s="30"/>
      <c r="E379" s="30"/>
      <c r="F379" s="25" t="str">
        <f aca="false">IF(AND($D379="",$E379=""),"",$E379-$D379)</f>
        <v/>
      </c>
      <c r="G379" s="26"/>
      <c r="H379" s="27" t="str">
        <f aca="false">IF($F379="","",IF($G379&lt;&gt;"",$G379,IF(COUNTIFS(Contabilidad!$F$6:$F$505,$F379,Contabilidad!$A$6:$A$505,"&gt;="&amp;$A379-Instrucciones!$B$22,Contabilidad!$A$6:$A$505,"&lt;="&amp;$A379+Instrucciones!$B$22)=0,"Falta registrar",IF(COUNTIF($F$6:$F$505,$F379)&lt;=COUNTIF(Contabilidad!$F$6:$F$505,$F379),"Conciliado","Revisar"))))</f>
        <v/>
      </c>
    </row>
    <row r="380" customFormat="false" ht="15" hidden="false" customHeight="false" outlineLevel="0" collapsed="false">
      <c r="A380" s="28"/>
      <c r="B380" s="29"/>
      <c r="C380" s="29"/>
      <c r="D380" s="30"/>
      <c r="E380" s="30"/>
      <c r="F380" s="25" t="str">
        <f aca="false">IF(AND($D380="",$E380=""),"",$E380-$D380)</f>
        <v/>
      </c>
      <c r="G380" s="26"/>
      <c r="H380" s="27" t="str">
        <f aca="false">IF($F380="","",IF($G380&lt;&gt;"",$G380,IF(COUNTIFS(Contabilidad!$F$6:$F$505,$F380,Contabilidad!$A$6:$A$505,"&gt;="&amp;$A380-Instrucciones!$B$22,Contabilidad!$A$6:$A$505,"&lt;="&amp;$A380+Instrucciones!$B$22)=0,"Falta registrar",IF(COUNTIF($F$6:$F$505,$F380)&lt;=COUNTIF(Contabilidad!$F$6:$F$505,$F380),"Conciliado","Revisar"))))</f>
        <v/>
      </c>
    </row>
    <row r="381" customFormat="false" ht="15" hidden="false" customHeight="false" outlineLevel="0" collapsed="false">
      <c r="A381" s="28"/>
      <c r="B381" s="29"/>
      <c r="C381" s="29"/>
      <c r="D381" s="30"/>
      <c r="E381" s="30"/>
      <c r="F381" s="25" t="str">
        <f aca="false">IF(AND($D381="",$E381=""),"",$E381-$D381)</f>
        <v/>
      </c>
      <c r="G381" s="26"/>
      <c r="H381" s="27" t="str">
        <f aca="false">IF($F381="","",IF($G381&lt;&gt;"",$G381,IF(COUNTIFS(Contabilidad!$F$6:$F$505,$F381,Contabilidad!$A$6:$A$505,"&gt;="&amp;$A381-Instrucciones!$B$22,Contabilidad!$A$6:$A$505,"&lt;="&amp;$A381+Instrucciones!$B$22)=0,"Falta registrar",IF(COUNTIF($F$6:$F$505,$F381)&lt;=COUNTIF(Contabilidad!$F$6:$F$505,$F381),"Conciliado","Revisar"))))</f>
        <v/>
      </c>
    </row>
    <row r="382" customFormat="false" ht="15" hidden="false" customHeight="false" outlineLevel="0" collapsed="false">
      <c r="A382" s="28"/>
      <c r="B382" s="29"/>
      <c r="C382" s="29"/>
      <c r="D382" s="30"/>
      <c r="E382" s="30"/>
      <c r="F382" s="25" t="str">
        <f aca="false">IF(AND($D382="",$E382=""),"",$E382-$D382)</f>
        <v/>
      </c>
      <c r="G382" s="26"/>
      <c r="H382" s="27" t="str">
        <f aca="false">IF($F382="","",IF($G382&lt;&gt;"",$G382,IF(COUNTIFS(Contabilidad!$F$6:$F$505,$F382,Contabilidad!$A$6:$A$505,"&gt;="&amp;$A382-Instrucciones!$B$22,Contabilidad!$A$6:$A$505,"&lt;="&amp;$A382+Instrucciones!$B$22)=0,"Falta registrar",IF(COUNTIF($F$6:$F$505,$F382)&lt;=COUNTIF(Contabilidad!$F$6:$F$505,$F382),"Conciliado","Revisar"))))</f>
        <v/>
      </c>
    </row>
    <row r="383" customFormat="false" ht="15" hidden="false" customHeight="false" outlineLevel="0" collapsed="false">
      <c r="A383" s="28"/>
      <c r="B383" s="29"/>
      <c r="C383" s="29"/>
      <c r="D383" s="30"/>
      <c r="E383" s="30"/>
      <c r="F383" s="25" t="str">
        <f aca="false">IF(AND($D383="",$E383=""),"",$E383-$D383)</f>
        <v/>
      </c>
      <c r="G383" s="26"/>
      <c r="H383" s="27" t="str">
        <f aca="false">IF($F383="","",IF($G383&lt;&gt;"",$G383,IF(COUNTIFS(Contabilidad!$F$6:$F$505,$F383,Contabilidad!$A$6:$A$505,"&gt;="&amp;$A383-Instrucciones!$B$22,Contabilidad!$A$6:$A$505,"&lt;="&amp;$A383+Instrucciones!$B$22)=0,"Falta registrar",IF(COUNTIF($F$6:$F$505,$F383)&lt;=COUNTIF(Contabilidad!$F$6:$F$505,$F383),"Conciliado","Revisar"))))</f>
        <v/>
      </c>
    </row>
    <row r="384" customFormat="false" ht="15" hidden="false" customHeight="false" outlineLevel="0" collapsed="false">
      <c r="A384" s="28"/>
      <c r="B384" s="29"/>
      <c r="C384" s="29"/>
      <c r="D384" s="30"/>
      <c r="E384" s="30"/>
      <c r="F384" s="25" t="str">
        <f aca="false">IF(AND($D384="",$E384=""),"",$E384-$D384)</f>
        <v/>
      </c>
      <c r="G384" s="26"/>
      <c r="H384" s="27" t="str">
        <f aca="false">IF($F384="","",IF($G384&lt;&gt;"",$G384,IF(COUNTIFS(Contabilidad!$F$6:$F$505,$F384,Contabilidad!$A$6:$A$505,"&gt;="&amp;$A384-Instrucciones!$B$22,Contabilidad!$A$6:$A$505,"&lt;="&amp;$A384+Instrucciones!$B$22)=0,"Falta registrar",IF(COUNTIF($F$6:$F$505,$F384)&lt;=COUNTIF(Contabilidad!$F$6:$F$505,$F384),"Conciliado","Revisar"))))</f>
        <v/>
      </c>
    </row>
    <row r="385" customFormat="false" ht="15" hidden="false" customHeight="false" outlineLevel="0" collapsed="false">
      <c r="A385" s="28"/>
      <c r="B385" s="29"/>
      <c r="C385" s="29"/>
      <c r="D385" s="30"/>
      <c r="E385" s="30"/>
      <c r="F385" s="25" t="str">
        <f aca="false">IF(AND($D385="",$E385=""),"",$E385-$D385)</f>
        <v/>
      </c>
      <c r="G385" s="26"/>
      <c r="H385" s="27" t="str">
        <f aca="false">IF($F385="","",IF($G385&lt;&gt;"",$G385,IF(COUNTIFS(Contabilidad!$F$6:$F$505,$F385,Contabilidad!$A$6:$A$505,"&gt;="&amp;$A385-Instrucciones!$B$22,Contabilidad!$A$6:$A$505,"&lt;="&amp;$A385+Instrucciones!$B$22)=0,"Falta registrar",IF(COUNTIF($F$6:$F$505,$F385)&lt;=COUNTIF(Contabilidad!$F$6:$F$505,$F385),"Conciliado","Revisar"))))</f>
        <v/>
      </c>
    </row>
    <row r="386" customFormat="false" ht="15" hidden="false" customHeight="false" outlineLevel="0" collapsed="false">
      <c r="A386" s="28"/>
      <c r="B386" s="29"/>
      <c r="C386" s="29"/>
      <c r="D386" s="30"/>
      <c r="E386" s="30"/>
      <c r="F386" s="25" t="str">
        <f aca="false">IF(AND($D386="",$E386=""),"",$E386-$D386)</f>
        <v/>
      </c>
      <c r="G386" s="26"/>
      <c r="H386" s="27" t="str">
        <f aca="false">IF($F386="","",IF($G386&lt;&gt;"",$G386,IF(COUNTIFS(Contabilidad!$F$6:$F$505,$F386,Contabilidad!$A$6:$A$505,"&gt;="&amp;$A386-Instrucciones!$B$22,Contabilidad!$A$6:$A$505,"&lt;="&amp;$A386+Instrucciones!$B$22)=0,"Falta registrar",IF(COUNTIF($F$6:$F$505,$F386)&lt;=COUNTIF(Contabilidad!$F$6:$F$505,$F386),"Conciliado","Revisar"))))</f>
        <v/>
      </c>
    </row>
    <row r="387" customFormat="false" ht="15" hidden="false" customHeight="false" outlineLevel="0" collapsed="false">
      <c r="A387" s="28"/>
      <c r="B387" s="29"/>
      <c r="C387" s="29"/>
      <c r="D387" s="30"/>
      <c r="E387" s="30"/>
      <c r="F387" s="25" t="str">
        <f aca="false">IF(AND($D387="",$E387=""),"",$E387-$D387)</f>
        <v/>
      </c>
      <c r="G387" s="26"/>
      <c r="H387" s="27" t="str">
        <f aca="false">IF($F387="","",IF($G387&lt;&gt;"",$G387,IF(COUNTIFS(Contabilidad!$F$6:$F$505,$F387,Contabilidad!$A$6:$A$505,"&gt;="&amp;$A387-Instrucciones!$B$22,Contabilidad!$A$6:$A$505,"&lt;="&amp;$A387+Instrucciones!$B$22)=0,"Falta registrar",IF(COUNTIF($F$6:$F$505,$F387)&lt;=COUNTIF(Contabilidad!$F$6:$F$505,$F387),"Conciliado","Revisar"))))</f>
        <v/>
      </c>
    </row>
    <row r="388" customFormat="false" ht="15" hidden="false" customHeight="false" outlineLevel="0" collapsed="false">
      <c r="A388" s="28"/>
      <c r="B388" s="29"/>
      <c r="C388" s="29"/>
      <c r="D388" s="30"/>
      <c r="E388" s="30"/>
      <c r="F388" s="25" t="str">
        <f aca="false">IF(AND($D388="",$E388=""),"",$E388-$D388)</f>
        <v/>
      </c>
      <c r="G388" s="26"/>
      <c r="H388" s="27" t="str">
        <f aca="false">IF($F388="","",IF($G388&lt;&gt;"",$G388,IF(COUNTIFS(Contabilidad!$F$6:$F$505,$F388,Contabilidad!$A$6:$A$505,"&gt;="&amp;$A388-Instrucciones!$B$22,Contabilidad!$A$6:$A$505,"&lt;="&amp;$A388+Instrucciones!$B$22)=0,"Falta registrar",IF(COUNTIF($F$6:$F$505,$F388)&lt;=COUNTIF(Contabilidad!$F$6:$F$505,$F388),"Conciliado","Revisar"))))</f>
        <v/>
      </c>
    </row>
    <row r="389" customFormat="false" ht="15" hidden="false" customHeight="false" outlineLevel="0" collapsed="false">
      <c r="A389" s="28"/>
      <c r="B389" s="29"/>
      <c r="C389" s="29"/>
      <c r="D389" s="30"/>
      <c r="E389" s="30"/>
      <c r="F389" s="25" t="str">
        <f aca="false">IF(AND($D389="",$E389=""),"",$E389-$D389)</f>
        <v/>
      </c>
      <c r="G389" s="26"/>
      <c r="H389" s="27" t="str">
        <f aca="false">IF($F389="","",IF($G389&lt;&gt;"",$G389,IF(COUNTIFS(Contabilidad!$F$6:$F$505,$F389,Contabilidad!$A$6:$A$505,"&gt;="&amp;$A389-Instrucciones!$B$22,Contabilidad!$A$6:$A$505,"&lt;="&amp;$A389+Instrucciones!$B$22)=0,"Falta registrar",IF(COUNTIF($F$6:$F$505,$F389)&lt;=COUNTIF(Contabilidad!$F$6:$F$505,$F389),"Conciliado","Revisar"))))</f>
        <v/>
      </c>
    </row>
    <row r="390" customFormat="false" ht="15" hidden="false" customHeight="false" outlineLevel="0" collapsed="false">
      <c r="A390" s="28"/>
      <c r="B390" s="29"/>
      <c r="C390" s="29"/>
      <c r="D390" s="30"/>
      <c r="E390" s="30"/>
      <c r="F390" s="25" t="str">
        <f aca="false">IF(AND($D390="",$E390=""),"",$E390-$D390)</f>
        <v/>
      </c>
      <c r="G390" s="26"/>
      <c r="H390" s="27" t="str">
        <f aca="false">IF($F390="","",IF($G390&lt;&gt;"",$G390,IF(COUNTIFS(Contabilidad!$F$6:$F$505,$F390,Contabilidad!$A$6:$A$505,"&gt;="&amp;$A390-Instrucciones!$B$22,Contabilidad!$A$6:$A$505,"&lt;="&amp;$A390+Instrucciones!$B$22)=0,"Falta registrar",IF(COUNTIF($F$6:$F$505,$F390)&lt;=COUNTIF(Contabilidad!$F$6:$F$505,$F390),"Conciliado","Revisar"))))</f>
        <v/>
      </c>
    </row>
    <row r="391" customFormat="false" ht="15" hidden="false" customHeight="false" outlineLevel="0" collapsed="false">
      <c r="A391" s="28"/>
      <c r="B391" s="29"/>
      <c r="C391" s="29"/>
      <c r="D391" s="30"/>
      <c r="E391" s="30"/>
      <c r="F391" s="25" t="str">
        <f aca="false">IF(AND($D391="",$E391=""),"",$E391-$D391)</f>
        <v/>
      </c>
      <c r="G391" s="26"/>
      <c r="H391" s="27" t="str">
        <f aca="false">IF($F391="","",IF($G391&lt;&gt;"",$G391,IF(COUNTIFS(Contabilidad!$F$6:$F$505,$F391,Contabilidad!$A$6:$A$505,"&gt;="&amp;$A391-Instrucciones!$B$22,Contabilidad!$A$6:$A$505,"&lt;="&amp;$A391+Instrucciones!$B$22)=0,"Falta registrar",IF(COUNTIF($F$6:$F$505,$F391)&lt;=COUNTIF(Contabilidad!$F$6:$F$505,$F391),"Conciliado","Revisar"))))</f>
        <v/>
      </c>
    </row>
    <row r="392" customFormat="false" ht="15" hidden="false" customHeight="false" outlineLevel="0" collapsed="false">
      <c r="A392" s="28"/>
      <c r="B392" s="29"/>
      <c r="C392" s="29"/>
      <c r="D392" s="30"/>
      <c r="E392" s="30"/>
      <c r="F392" s="25" t="str">
        <f aca="false">IF(AND($D392="",$E392=""),"",$E392-$D392)</f>
        <v/>
      </c>
      <c r="G392" s="26"/>
      <c r="H392" s="27" t="str">
        <f aca="false">IF($F392="","",IF($G392&lt;&gt;"",$G392,IF(COUNTIFS(Contabilidad!$F$6:$F$505,$F392,Contabilidad!$A$6:$A$505,"&gt;="&amp;$A392-Instrucciones!$B$22,Contabilidad!$A$6:$A$505,"&lt;="&amp;$A392+Instrucciones!$B$22)=0,"Falta registrar",IF(COUNTIF($F$6:$F$505,$F392)&lt;=COUNTIF(Contabilidad!$F$6:$F$505,$F392),"Conciliado","Revisar"))))</f>
        <v/>
      </c>
    </row>
    <row r="393" customFormat="false" ht="15" hidden="false" customHeight="false" outlineLevel="0" collapsed="false">
      <c r="A393" s="28"/>
      <c r="B393" s="29"/>
      <c r="C393" s="29"/>
      <c r="D393" s="30"/>
      <c r="E393" s="30"/>
      <c r="F393" s="25" t="str">
        <f aca="false">IF(AND($D393="",$E393=""),"",$E393-$D393)</f>
        <v/>
      </c>
      <c r="G393" s="26"/>
      <c r="H393" s="27" t="str">
        <f aca="false">IF($F393="","",IF($G393&lt;&gt;"",$G393,IF(COUNTIFS(Contabilidad!$F$6:$F$505,$F393,Contabilidad!$A$6:$A$505,"&gt;="&amp;$A393-Instrucciones!$B$22,Contabilidad!$A$6:$A$505,"&lt;="&amp;$A393+Instrucciones!$B$22)=0,"Falta registrar",IF(COUNTIF($F$6:$F$505,$F393)&lt;=COUNTIF(Contabilidad!$F$6:$F$505,$F393),"Conciliado","Revisar"))))</f>
        <v/>
      </c>
    </row>
    <row r="394" customFormat="false" ht="15" hidden="false" customHeight="false" outlineLevel="0" collapsed="false">
      <c r="A394" s="28"/>
      <c r="B394" s="29"/>
      <c r="C394" s="29"/>
      <c r="D394" s="30"/>
      <c r="E394" s="30"/>
      <c r="F394" s="25" t="str">
        <f aca="false">IF(AND($D394="",$E394=""),"",$E394-$D394)</f>
        <v/>
      </c>
      <c r="G394" s="26"/>
      <c r="H394" s="27" t="str">
        <f aca="false">IF($F394="","",IF($G394&lt;&gt;"",$G394,IF(COUNTIFS(Contabilidad!$F$6:$F$505,$F394,Contabilidad!$A$6:$A$505,"&gt;="&amp;$A394-Instrucciones!$B$22,Contabilidad!$A$6:$A$505,"&lt;="&amp;$A394+Instrucciones!$B$22)=0,"Falta registrar",IF(COUNTIF($F$6:$F$505,$F394)&lt;=COUNTIF(Contabilidad!$F$6:$F$505,$F394),"Conciliado","Revisar"))))</f>
        <v/>
      </c>
    </row>
    <row r="395" customFormat="false" ht="15" hidden="false" customHeight="false" outlineLevel="0" collapsed="false">
      <c r="A395" s="28"/>
      <c r="B395" s="29"/>
      <c r="C395" s="29"/>
      <c r="D395" s="30"/>
      <c r="E395" s="30"/>
      <c r="F395" s="25" t="str">
        <f aca="false">IF(AND($D395="",$E395=""),"",$E395-$D395)</f>
        <v/>
      </c>
      <c r="G395" s="26"/>
      <c r="H395" s="27" t="str">
        <f aca="false">IF($F395="","",IF($G395&lt;&gt;"",$G395,IF(COUNTIFS(Contabilidad!$F$6:$F$505,$F395,Contabilidad!$A$6:$A$505,"&gt;="&amp;$A395-Instrucciones!$B$22,Contabilidad!$A$6:$A$505,"&lt;="&amp;$A395+Instrucciones!$B$22)=0,"Falta registrar",IF(COUNTIF($F$6:$F$505,$F395)&lt;=COUNTIF(Contabilidad!$F$6:$F$505,$F395),"Conciliado","Revisar"))))</f>
        <v/>
      </c>
    </row>
    <row r="396" customFormat="false" ht="15" hidden="false" customHeight="false" outlineLevel="0" collapsed="false">
      <c r="A396" s="28"/>
      <c r="B396" s="29"/>
      <c r="C396" s="29"/>
      <c r="D396" s="30"/>
      <c r="E396" s="30"/>
      <c r="F396" s="25" t="str">
        <f aca="false">IF(AND($D396="",$E396=""),"",$E396-$D396)</f>
        <v/>
      </c>
      <c r="G396" s="26"/>
      <c r="H396" s="27" t="str">
        <f aca="false">IF($F396="","",IF($G396&lt;&gt;"",$G396,IF(COUNTIFS(Contabilidad!$F$6:$F$505,$F396,Contabilidad!$A$6:$A$505,"&gt;="&amp;$A396-Instrucciones!$B$22,Contabilidad!$A$6:$A$505,"&lt;="&amp;$A396+Instrucciones!$B$22)=0,"Falta registrar",IF(COUNTIF($F$6:$F$505,$F396)&lt;=COUNTIF(Contabilidad!$F$6:$F$505,$F396),"Conciliado","Revisar"))))</f>
        <v/>
      </c>
    </row>
    <row r="397" customFormat="false" ht="15" hidden="false" customHeight="false" outlineLevel="0" collapsed="false">
      <c r="A397" s="28"/>
      <c r="B397" s="29"/>
      <c r="C397" s="29"/>
      <c r="D397" s="30"/>
      <c r="E397" s="30"/>
      <c r="F397" s="25" t="str">
        <f aca="false">IF(AND($D397="",$E397=""),"",$E397-$D397)</f>
        <v/>
      </c>
      <c r="G397" s="26"/>
      <c r="H397" s="27" t="str">
        <f aca="false">IF($F397="","",IF($G397&lt;&gt;"",$G397,IF(COUNTIFS(Contabilidad!$F$6:$F$505,$F397,Contabilidad!$A$6:$A$505,"&gt;="&amp;$A397-Instrucciones!$B$22,Contabilidad!$A$6:$A$505,"&lt;="&amp;$A397+Instrucciones!$B$22)=0,"Falta registrar",IF(COUNTIF($F$6:$F$505,$F397)&lt;=COUNTIF(Contabilidad!$F$6:$F$505,$F397),"Conciliado","Revisar"))))</f>
        <v/>
      </c>
    </row>
    <row r="398" customFormat="false" ht="15" hidden="false" customHeight="false" outlineLevel="0" collapsed="false">
      <c r="A398" s="28"/>
      <c r="B398" s="29"/>
      <c r="C398" s="29"/>
      <c r="D398" s="30"/>
      <c r="E398" s="30"/>
      <c r="F398" s="25" t="str">
        <f aca="false">IF(AND($D398="",$E398=""),"",$E398-$D398)</f>
        <v/>
      </c>
      <c r="G398" s="26"/>
      <c r="H398" s="27" t="str">
        <f aca="false">IF($F398="","",IF($G398&lt;&gt;"",$G398,IF(COUNTIFS(Contabilidad!$F$6:$F$505,$F398,Contabilidad!$A$6:$A$505,"&gt;="&amp;$A398-Instrucciones!$B$22,Contabilidad!$A$6:$A$505,"&lt;="&amp;$A398+Instrucciones!$B$22)=0,"Falta registrar",IF(COUNTIF($F$6:$F$505,$F398)&lt;=COUNTIF(Contabilidad!$F$6:$F$505,$F398),"Conciliado","Revisar"))))</f>
        <v/>
      </c>
    </row>
    <row r="399" customFormat="false" ht="15" hidden="false" customHeight="false" outlineLevel="0" collapsed="false">
      <c r="A399" s="28"/>
      <c r="B399" s="29"/>
      <c r="C399" s="29"/>
      <c r="D399" s="30"/>
      <c r="E399" s="30"/>
      <c r="F399" s="25" t="str">
        <f aca="false">IF(AND($D399="",$E399=""),"",$E399-$D399)</f>
        <v/>
      </c>
      <c r="G399" s="26"/>
      <c r="H399" s="27" t="str">
        <f aca="false">IF($F399="","",IF($G399&lt;&gt;"",$G399,IF(COUNTIFS(Contabilidad!$F$6:$F$505,$F399,Contabilidad!$A$6:$A$505,"&gt;="&amp;$A399-Instrucciones!$B$22,Contabilidad!$A$6:$A$505,"&lt;="&amp;$A399+Instrucciones!$B$22)=0,"Falta registrar",IF(COUNTIF($F$6:$F$505,$F399)&lt;=COUNTIF(Contabilidad!$F$6:$F$505,$F399),"Conciliado","Revisar"))))</f>
        <v/>
      </c>
    </row>
    <row r="400" customFormat="false" ht="15" hidden="false" customHeight="false" outlineLevel="0" collapsed="false">
      <c r="A400" s="28"/>
      <c r="B400" s="29"/>
      <c r="C400" s="29"/>
      <c r="D400" s="30"/>
      <c r="E400" s="30"/>
      <c r="F400" s="25" t="str">
        <f aca="false">IF(AND($D400="",$E400=""),"",$E400-$D400)</f>
        <v/>
      </c>
      <c r="G400" s="26"/>
      <c r="H400" s="27" t="str">
        <f aca="false">IF($F400="","",IF($G400&lt;&gt;"",$G400,IF(COUNTIFS(Contabilidad!$F$6:$F$505,$F400,Contabilidad!$A$6:$A$505,"&gt;="&amp;$A400-Instrucciones!$B$22,Contabilidad!$A$6:$A$505,"&lt;="&amp;$A400+Instrucciones!$B$22)=0,"Falta registrar",IF(COUNTIF($F$6:$F$505,$F400)&lt;=COUNTIF(Contabilidad!$F$6:$F$505,$F400),"Conciliado","Revisar"))))</f>
        <v/>
      </c>
    </row>
    <row r="401" customFormat="false" ht="15" hidden="false" customHeight="false" outlineLevel="0" collapsed="false">
      <c r="A401" s="28"/>
      <c r="B401" s="29"/>
      <c r="C401" s="29"/>
      <c r="D401" s="30"/>
      <c r="E401" s="30"/>
      <c r="F401" s="25" t="str">
        <f aca="false">IF(AND($D401="",$E401=""),"",$E401-$D401)</f>
        <v/>
      </c>
      <c r="G401" s="26"/>
      <c r="H401" s="27" t="str">
        <f aca="false">IF($F401="","",IF($G401&lt;&gt;"",$G401,IF(COUNTIFS(Contabilidad!$F$6:$F$505,$F401,Contabilidad!$A$6:$A$505,"&gt;="&amp;$A401-Instrucciones!$B$22,Contabilidad!$A$6:$A$505,"&lt;="&amp;$A401+Instrucciones!$B$22)=0,"Falta registrar",IF(COUNTIF($F$6:$F$505,$F401)&lt;=COUNTIF(Contabilidad!$F$6:$F$505,$F401),"Conciliado","Revisar"))))</f>
        <v/>
      </c>
    </row>
    <row r="402" customFormat="false" ht="15" hidden="false" customHeight="false" outlineLevel="0" collapsed="false">
      <c r="A402" s="28"/>
      <c r="B402" s="29"/>
      <c r="C402" s="29"/>
      <c r="D402" s="30"/>
      <c r="E402" s="30"/>
      <c r="F402" s="25" t="str">
        <f aca="false">IF(AND($D402="",$E402=""),"",$E402-$D402)</f>
        <v/>
      </c>
      <c r="G402" s="26"/>
      <c r="H402" s="27" t="str">
        <f aca="false">IF($F402="","",IF($G402&lt;&gt;"",$G402,IF(COUNTIFS(Contabilidad!$F$6:$F$505,$F402,Contabilidad!$A$6:$A$505,"&gt;="&amp;$A402-Instrucciones!$B$22,Contabilidad!$A$6:$A$505,"&lt;="&amp;$A402+Instrucciones!$B$22)=0,"Falta registrar",IF(COUNTIF($F$6:$F$505,$F402)&lt;=COUNTIF(Contabilidad!$F$6:$F$505,$F402),"Conciliado","Revisar"))))</f>
        <v/>
      </c>
    </row>
    <row r="403" customFormat="false" ht="15" hidden="false" customHeight="false" outlineLevel="0" collapsed="false">
      <c r="A403" s="28"/>
      <c r="B403" s="29"/>
      <c r="C403" s="29"/>
      <c r="D403" s="30"/>
      <c r="E403" s="30"/>
      <c r="F403" s="25" t="str">
        <f aca="false">IF(AND($D403="",$E403=""),"",$E403-$D403)</f>
        <v/>
      </c>
      <c r="G403" s="26"/>
      <c r="H403" s="27" t="str">
        <f aca="false">IF($F403="","",IF($G403&lt;&gt;"",$G403,IF(COUNTIFS(Contabilidad!$F$6:$F$505,$F403,Contabilidad!$A$6:$A$505,"&gt;="&amp;$A403-Instrucciones!$B$22,Contabilidad!$A$6:$A$505,"&lt;="&amp;$A403+Instrucciones!$B$22)=0,"Falta registrar",IF(COUNTIF($F$6:$F$505,$F403)&lt;=COUNTIF(Contabilidad!$F$6:$F$505,$F403),"Conciliado","Revisar"))))</f>
        <v/>
      </c>
    </row>
    <row r="404" customFormat="false" ht="15" hidden="false" customHeight="false" outlineLevel="0" collapsed="false">
      <c r="A404" s="28"/>
      <c r="B404" s="29"/>
      <c r="C404" s="29"/>
      <c r="D404" s="30"/>
      <c r="E404" s="30"/>
      <c r="F404" s="25" t="str">
        <f aca="false">IF(AND($D404="",$E404=""),"",$E404-$D404)</f>
        <v/>
      </c>
      <c r="G404" s="26"/>
      <c r="H404" s="27" t="str">
        <f aca="false">IF($F404="","",IF($G404&lt;&gt;"",$G404,IF(COUNTIFS(Contabilidad!$F$6:$F$505,$F404,Contabilidad!$A$6:$A$505,"&gt;="&amp;$A404-Instrucciones!$B$22,Contabilidad!$A$6:$A$505,"&lt;="&amp;$A404+Instrucciones!$B$22)=0,"Falta registrar",IF(COUNTIF($F$6:$F$505,$F404)&lt;=COUNTIF(Contabilidad!$F$6:$F$505,$F404),"Conciliado","Revisar"))))</f>
        <v/>
      </c>
    </row>
    <row r="405" customFormat="false" ht="15" hidden="false" customHeight="false" outlineLevel="0" collapsed="false">
      <c r="A405" s="28"/>
      <c r="B405" s="29"/>
      <c r="C405" s="29"/>
      <c r="D405" s="30"/>
      <c r="E405" s="30"/>
      <c r="F405" s="25" t="str">
        <f aca="false">IF(AND($D405="",$E405=""),"",$E405-$D405)</f>
        <v/>
      </c>
      <c r="G405" s="26"/>
      <c r="H405" s="27" t="str">
        <f aca="false">IF($F405="","",IF($G405&lt;&gt;"",$G405,IF(COUNTIFS(Contabilidad!$F$6:$F$505,$F405,Contabilidad!$A$6:$A$505,"&gt;="&amp;$A405-Instrucciones!$B$22,Contabilidad!$A$6:$A$505,"&lt;="&amp;$A405+Instrucciones!$B$22)=0,"Falta registrar",IF(COUNTIF($F$6:$F$505,$F405)&lt;=COUNTIF(Contabilidad!$F$6:$F$505,$F405),"Conciliado","Revisar"))))</f>
        <v/>
      </c>
    </row>
    <row r="406" customFormat="false" ht="15" hidden="false" customHeight="false" outlineLevel="0" collapsed="false">
      <c r="A406" s="28"/>
      <c r="B406" s="29"/>
      <c r="C406" s="29"/>
      <c r="D406" s="30"/>
      <c r="E406" s="30"/>
      <c r="F406" s="25" t="str">
        <f aca="false">IF(AND($D406="",$E406=""),"",$E406-$D406)</f>
        <v/>
      </c>
      <c r="G406" s="26"/>
      <c r="H406" s="27" t="str">
        <f aca="false">IF($F406="","",IF($G406&lt;&gt;"",$G406,IF(COUNTIFS(Contabilidad!$F$6:$F$505,$F406,Contabilidad!$A$6:$A$505,"&gt;="&amp;$A406-Instrucciones!$B$22,Contabilidad!$A$6:$A$505,"&lt;="&amp;$A406+Instrucciones!$B$22)=0,"Falta registrar",IF(COUNTIF($F$6:$F$505,$F406)&lt;=COUNTIF(Contabilidad!$F$6:$F$505,$F406),"Conciliado","Revisar"))))</f>
        <v/>
      </c>
    </row>
    <row r="407" customFormat="false" ht="15" hidden="false" customHeight="false" outlineLevel="0" collapsed="false">
      <c r="A407" s="28"/>
      <c r="B407" s="29"/>
      <c r="C407" s="29"/>
      <c r="D407" s="30"/>
      <c r="E407" s="30"/>
      <c r="F407" s="25" t="str">
        <f aca="false">IF(AND($D407="",$E407=""),"",$E407-$D407)</f>
        <v/>
      </c>
      <c r="G407" s="26"/>
      <c r="H407" s="27" t="str">
        <f aca="false">IF($F407="","",IF($G407&lt;&gt;"",$G407,IF(COUNTIFS(Contabilidad!$F$6:$F$505,$F407,Contabilidad!$A$6:$A$505,"&gt;="&amp;$A407-Instrucciones!$B$22,Contabilidad!$A$6:$A$505,"&lt;="&amp;$A407+Instrucciones!$B$22)=0,"Falta registrar",IF(COUNTIF($F$6:$F$505,$F407)&lt;=COUNTIF(Contabilidad!$F$6:$F$505,$F407),"Conciliado","Revisar"))))</f>
        <v/>
      </c>
    </row>
    <row r="408" customFormat="false" ht="15" hidden="false" customHeight="false" outlineLevel="0" collapsed="false">
      <c r="A408" s="28"/>
      <c r="B408" s="29"/>
      <c r="C408" s="29"/>
      <c r="D408" s="30"/>
      <c r="E408" s="30"/>
      <c r="F408" s="25" t="str">
        <f aca="false">IF(AND($D408="",$E408=""),"",$E408-$D408)</f>
        <v/>
      </c>
      <c r="G408" s="26"/>
      <c r="H408" s="27" t="str">
        <f aca="false">IF($F408="","",IF($G408&lt;&gt;"",$G408,IF(COUNTIFS(Contabilidad!$F$6:$F$505,$F408,Contabilidad!$A$6:$A$505,"&gt;="&amp;$A408-Instrucciones!$B$22,Contabilidad!$A$6:$A$505,"&lt;="&amp;$A408+Instrucciones!$B$22)=0,"Falta registrar",IF(COUNTIF($F$6:$F$505,$F408)&lt;=COUNTIF(Contabilidad!$F$6:$F$505,$F408),"Conciliado","Revisar"))))</f>
        <v/>
      </c>
    </row>
    <row r="409" customFormat="false" ht="15" hidden="false" customHeight="false" outlineLevel="0" collapsed="false">
      <c r="A409" s="28"/>
      <c r="B409" s="29"/>
      <c r="C409" s="29"/>
      <c r="D409" s="30"/>
      <c r="E409" s="30"/>
      <c r="F409" s="25" t="str">
        <f aca="false">IF(AND($D409="",$E409=""),"",$E409-$D409)</f>
        <v/>
      </c>
      <c r="G409" s="26"/>
      <c r="H409" s="27" t="str">
        <f aca="false">IF($F409="","",IF($G409&lt;&gt;"",$G409,IF(COUNTIFS(Contabilidad!$F$6:$F$505,$F409,Contabilidad!$A$6:$A$505,"&gt;="&amp;$A409-Instrucciones!$B$22,Contabilidad!$A$6:$A$505,"&lt;="&amp;$A409+Instrucciones!$B$22)=0,"Falta registrar",IF(COUNTIF($F$6:$F$505,$F409)&lt;=COUNTIF(Contabilidad!$F$6:$F$505,$F409),"Conciliado","Revisar"))))</f>
        <v/>
      </c>
    </row>
    <row r="410" customFormat="false" ht="15" hidden="false" customHeight="false" outlineLevel="0" collapsed="false">
      <c r="A410" s="28"/>
      <c r="B410" s="29"/>
      <c r="C410" s="29"/>
      <c r="D410" s="30"/>
      <c r="E410" s="30"/>
      <c r="F410" s="25" t="str">
        <f aca="false">IF(AND($D410="",$E410=""),"",$E410-$D410)</f>
        <v/>
      </c>
      <c r="G410" s="26"/>
      <c r="H410" s="27" t="str">
        <f aca="false">IF($F410="","",IF($G410&lt;&gt;"",$G410,IF(COUNTIFS(Contabilidad!$F$6:$F$505,$F410,Contabilidad!$A$6:$A$505,"&gt;="&amp;$A410-Instrucciones!$B$22,Contabilidad!$A$6:$A$505,"&lt;="&amp;$A410+Instrucciones!$B$22)=0,"Falta registrar",IF(COUNTIF($F$6:$F$505,$F410)&lt;=COUNTIF(Contabilidad!$F$6:$F$505,$F410),"Conciliado","Revisar"))))</f>
        <v/>
      </c>
    </row>
    <row r="411" customFormat="false" ht="15" hidden="false" customHeight="false" outlineLevel="0" collapsed="false">
      <c r="A411" s="28"/>
      <c r="B411" s="29"/>
      <c r="C411" s="29"/>
      <c r="D411" s="30"/>
      <c r="E411" s="30"/>
      <c r="F411" s="25" t="str">
        <f aca="false">IF(AND($D411="",$E411=""),"",$E411-$D411)</f>
        <v/>
      </c>
      <c r="G411" s="26"/>
      <c r="H411" s="27" t="str">
        <f aca="false">IF($F411="","",IF($G411&lt;&gt;"",$G411,IF(COUNTIFS(Contabilidad!$F$6:$F$505,$F411,Contabilidad!$A$6:$A$505,"&gt;="&amp;$A411-Instrucciones!$B$22,Contabilidad!$A$6:$A$505,"&lt;="&amp;$A411+Instrucciones!$B$22)=0,"Falta registrar",IF(COUNTIF($F$6:$F$505,$F411)&lt;=COUNTIF(Contabilidad!$F$6:$F$505,$F411),"Conciliado","Revisar"))))</f>
        <v/>
      </c>
    </row>
    <row r="412" customFormat="false" ht="15" hidden="false" customHeight="false" outlineLevel="0" collapsed="false">
      <c r="A412" s="28"/>
      <c r="B412" s="29"/>
      <c r="C412" s="29"/>
      <c r="D412" s="30"/>
      <c r="E412" s="30"/>
      <c r="F412" s="25" t="str">
        <f aca="false">IF(AND($D412="",$E412=""),"",$E412-$D412)</f>
        <v/>
      </c>
      <c r="G412" s="26"/>
      <c r="H412" s="27" t="str">
        <f aca="false">IF($F412="","",IF($G412&lt;&gt;"",$G412,IF(COUNTIFS(Contabilidad!$F$6:$F$505,$F412,Contabilidad!$A$6:$A$505,"&gt;="&amp;$A412-Instrucciones!$B$22,Contabilidad!$A$6:$A$505,"&lt;="&amp;$A412+Instrucciones!$B$22)=0,"Falta registrar",IF(COUNTIF($F$6:$F$505,$F412)&lt;=COUNTIF(Contabilidad!$F$6:$F$505,$F412),"Conciliado","Revisar"))))</f>
        <v/>
      </c>
    </row>
    <row r="413" customFormat="false" ht="15" hidden="false" customHeight="false" outlineLevel="0" collapsed="false">
      <c r="A413" s="28"/>
      <c r="B413" s="29"/>
      <c r="C413" s="29"/>
      <c r="D413" s="30"/>
      <c r="E413" s="30"/>
      <c r="F413" s="25" t="str">
        <f aca="false">IF(AND($D413="",$E413=""),"",$E413-$D413)</f>
        <v/>
      </c>
      <c r="G413" s="26"/>
      <c r="H413" s="27" t="str">
        <f aca="false">IF($F413="","",IF($G413&lt;&gt;"",$G413,IF(COUNTIFS(Contabilidad!$F$6:$F$505,$F413,Contabilidad!$A$6:$A$505,"&gt;="&amp;$A413-Instrucciones!$B$22,Contabilidad!$A$6:$A$505,"&lt;="&amp;$A413+Instrucciones!$B$22)=0,"Falta registrar",IF(COUNTIF($F$6:$F$505,$F413)&lt;=COUNTIF(Contabilidad!$F$6:$F$505,$F413),"Conciliado","Revisar"))))</f>
        <v/>
      </c>
    </row>
    <row r="414" customFormat="false" ht="15" hidden="false" customHeight="false" outlineLevel="0" collapsed="false">
      <c r="A414" s="28"/>
      <c r="B414" s="29"/>
      <c r="C414" s="29"/>
      <c r="D414" s="30"/>
      <c r="E414" s="30"/>
      <c r="F414" s="25" t="str">
        <f aca="false">IF(AND($D414="",$E414=""),"",$E414-$D414)</f>
        <v/>
      </c>
      <c r="G414" s="26"/>
      <c r="H414" s="27" t="str">
        <f aca="false">IF($F414="","",IF($G414&lt;&gt;"",$G414,IF(COUNTIFS(Contabilidad!$F$6:$F$505,$F414,Contabilidad!$A$6:$A$505,"&gt;="&amp;$A414-Instrucciones!$B$22,Contabilidad!$A$6:$A$505,"&lt;="&amp;$A414+Instrucciones!$B$22)=0,"Falta registrar",IF(COUNTIF($F$6:$F$505,$F414)&lt;=COUNTIF(Contabilidad!$F$6:$F$505,$F414),"Conciliado","Revisar"))))</f>
        <v/>
      </c>
    </row>
    <row r="415" customFormat="false" ht="15" hidden="false" customHeight="false" outlineLevel="0" collapsed="false">
      <c r="A415" s="28"/>
      <c r="B415" s="29"/>
      <c r="C415" s="29"/>
      <c r="D415" s="30"/>
      <c r="E415" s="30"/>
      <c r="F415" s="25" t="str">
        <f aca="false">IF(AND($D415="",$E415=""),"",$E415-$D415)</f>
        <v/>
      </c>
      <c r="G415" s="26"/>
      <c r="H415" s="27" t="str">
        <f aca="false">IF($F415="","",IF($G415&lt;&gt;"",$G415,IF(COUNTIFS(Contabilidad!$F$6:$F$505,$F415,Contabilidad!$A$6:$A$505,"&gt;="&amp;$A415-Instrucciones!$B$22,Contabilidad!$A$6:$A$505,"&lt;="&amp;$A415+Instrucciones!$B$22)=0,"Falta registrar",IF(COUNTIF($F$6:$F$505,$F415)&lt;=COUNTIF(Contabilidad!$F$6:$F$505,$F415),"Conciliado","Revisar"))))</f>
        <v/>
      </c>
    </row>
    <row r="416" customFormat="false" ht="15" hidden="false" customHeight="false" outlineLevel="0" collapsed="false">
      <c r="A416" s="28"/>
      <c r="B416" s="29"/>
      <c r="C416" s="29"/>
      <c r="D416" s="30"/>
      <c r="E416" s="30"/>
      <c r="F416" s="25" t="str">
        <f aca="false">IF(AND($D416="",$E416=""),"",$E416-$D416)</f>
        <v/>
      </c>
      <c r="G416" s="26"/>
      <c r="H416" s="27" t="str">
        <f aca="false">IF($F416="","",IF($G416&lt;&gt;"",$G416,IF(COUNTIFS(Contabilidad!$F$6:$F$505,$F416,Contabilidad!$A$6:$A$505,"&gt;="&amp;$A416-Instrucciones!$B$22,Contabilidad!$A$6:$A$505,"&lt;="&amp;$A416+Instrucciones!$B$22)=0,"Falta registrar",IF(COUNTIF($F$6:$F$505,$F416)&lt;=COUNTIF(Contabilidad!$F$6:$F$505,$F416),"Conciliado","Revisar"))))</f>
        <v/>
      </c>
    </row>
    <row r="417" customFormat="false" ht="15" hidden="false" customHeight="false" outlineLevel="0" collapsed="false">
      <c r="A417" s="28"/>
      <c r="B417" s="29"/>
      <c r="C417" s="29"/>
      <c r="D417" s="30"/>
      <c r="E417" s="30"/>
      <c r="F417" s="25" t="str">
        <f aca="false">IF(AND($D417="",$E417=""),"",$E417-$D417)</f>
        <v/>
      </c>
      <c r="G417" s="26"/>
      <c r="H417" s="27" t="str">
        <f aca="false">IF($F417="","",IF($G417&lt;&gt;"",$G417,IF(COUNTIFS(Contabilidad!$F$6:$F$505,$F417,Contabilidad!$A$6:$A$505,"&gt;="&amp;$A417-Instrucciones!$B$22,Contabilidad!$A$6:$A$505,"&lt;="&amp;$A417+Instrucciones!$B$22)=0,"Falta registrar",IF(COUNTIF($F$6:$F$505,$F417)&lt;=COUNTIF(Contabilidad!$F$6:$F$505,$F417),"Conciliado","Revisar"))))</f>
        <v/>
      </c>
    </row>
    <row r="418" customFormat="false" ht="15" hidden="false" customHeight="false" outlineLevel="0" collapsed="false">
      <c r="A418" s="28"/>
      <c r="B418" s="29"/>
      <c r="C418" s="29"/>
      <c r="D418" s="30"/>
      <c r="E418" s="30"/>
      <c r="F418" s="25" t="str">
        <f aca="false">IF(AND($D418="",$E418=""),"",$E418-$D418)</f>
        <v/>
      </c>
      <c r="G418" s="26"/>
      <c r="H418" s="27" t="str">
        <f aca="false">IF($F418="","",IF($G418&lt;&gt;"",$G418,IF(COUNTIFS(Contabilidad!$F$6:$F$505,$F418,Contabilidad!$A$6:$A$505,"&gt;="&amp;$A418-Instrucciones!$B$22,Contabilidad!$A$6:$A$505,"&lt;="&amp;$A418+Instrucciones!$B$22)=0,"Falta registrar",IF(COUNTIF($F$6:$F$505,$F418)&lt;=COUNTIF(Contabilidad!$F$6:$F$505,$F418),"Conciliado","Revisar"))))</f>
        <v/>
      </c>
    </row>
    <row r="419" customFormat="false" ht="15" hidden="false" customHeight="false" outlineLevel="0" collapsed="false">
      <c r="A419" s="28"/>
      <c r="B419" s="29"/>
      <c r="C419" s="29"/>
      <c r="D419" s="30"/>
      <c r="E419" s="30"/>
      <c r="F419" s="25" t="str">
        <f aca="false">IF(AND($D419="",$E419=""),"",$E419-$D419)</f>
        <v/>
      </c>
      <c r="G419" s="26"/>
      <c r="H419" s="27" t="str">
        <f aca="false">IF($F419="","",IF($G419&lt;&gt;"",$G419,IF(COUNTIFS(Contabilidad!$F$6:$F$505,$F419,Contabilidad!$A$6:$A$505,"&gt;="&amp;$A419-Instrucciones!$B$22,Contabilidad!$A$6:$A$505,"&lt;="&amp;$A419+Instrucciones!$B$22)=0,"Falta registrar",IF(COUNTIF($F$6:$F$505,$F419)&lt;=COUNTIF(Contabilidad!$F$6:$F$505,$F419),"Conciliado","Revisar"))))</f>
        <v/>
      </c>
    </row>
    <row r="420" customFormat="false" ht="15" hidden="false" customHeight="false" outlineLevel="0" collapsed="false">
      <c r="A420" s="28"/>
      <c r="B420" s="29"/>
      <c r="C420" s="29"/>
      <c r="D420" s="30"/>
      <c r="E420" s="30"/>
      <c r="F420" s="25" t="str">
        <f aca="false">IF(AND($D420="",$E420=""),"",$E420-$D420)</f>
        <v/>
      </c>
      <c r="G420" s="26"/>
      <c r="H420" s="27" t="str">
        <f aca="false">IF($F420="","",IF($G420&lt;&gt;"",$G420,IF(COUNTIFS(Contabilidad!$F$6:$F$505,$F420,Contabilidad!$A$6:$A$505,"&gt;="&amp;$A420-Instrucciones!$B$22,Contabilidad!$A$6:$A$505,"&lt;="&amp;$A420+Instrucciones!$B$22)=0,"Falta registrar",IF(COUNTIF($F$6:$F$505,$F420)&lt;=COUNTIF(Contabilidad!$F$6:$F$505,$F420),"Conciliado","Revisar"))))</f>
        <v/>
      </c>
    </row>
    <row r="421" customFormat="false" ht="15" hidden="false" customHeight="false" outlineLevel="0" collapsed="false">
      <c r="A421" s="28"/>
      <c r="B421" s="29"/>
      <c r="C421" s="29"/>
      <c r="D421" s="30"/>
      <c r="E421" s="30"/>
      <c r="F421" s="25" t="str">
        <f aca="false">IF(AND($D421="",$E421=""),"",$E421-$D421)</f>
        <v/>
      </c>
      <c r="G421" s="26"/>
      <c r="H421" s="27" t="str">
        <f aca="false">IF($F421="","",IF($G421&lt;&gt;"",$G421,IF(COUNTIFS(Contabilidad!$F$6:$F$505,$F421,Contabilidad!$A$6:$A$505,"&gt;="&amp;$A421-Instrucciones!$B$22,Contabilidad!$A$6:$A$505,"&lt;="&amp;$A421+Instrucciones!$B$22)=0,"Falta registrar",IF(COUNTIF($F$6:$F$505,$F421)&lt;=COUNTIF(Contabilidad!$F$6:$F$505,$F421),"Conciliado","Revisar"))))</f>
        <v/>
      </c>
    </row>
    <row r="422" customFormat="false" ht="15" hidden="false" customHeight="false" outlineLevel="0" collapsed="false">
      <c r="A422" s="28"/>
      <c r="B422" s="29"/>
      <c r="C422" s="29"/>
      <c r="D422" s="30"/>
      <c r="E422" s="30"/>
      <c r="F422" s="25" t="str">
        <f aca="false">IF(AND($D422="",$E422=""),"",$E422-$D422)</f>
        <v/>
      </c>
      <c r="G422" s="26"/>
      <c r="H422" s="27" t="str">
        <f aca="false">IF($F422="","",IF($G422&lt;&gt;"",$G422,IF(COUNTIFS(Contabilidad!$F$6:$F$505,$F422,Contabilidad!$A$6:$A$505,"&gt;="&amp;$A422-Instrucciones!$B$22,Contabilidad!$A$6:$A$505,"&lt;="&amp;$A422+Instrucciones!$B$22)=0,"Falta registrar",IF(COUNTIF($F$6:$F$505,$F422)&lt;=COUNTIF(Contabilidad!$F$6:$F$505,$F422),"Conciliado","Revisar"))))</f>
        <v/>
      </c>
    </row>
    <row r="423" customFormat="false" ht="15" hidden="false" customHeight="false" outlineLevel="0" collapsed="false">
      <c r="A423" s="28"/>
      <c r="B423" s="29"/>
      <c r="C423" s="29"/>
      <c r="D423" s="30"/>
      <c r="E423" s="30"/>
      <c r="F423" s="25" t="str">
        <f aca="false">IF(AND($D423="",$E423=""),"",$E423-$D423)</f>
        <v/>
      </c>
      <c r="G423" s="26"/>
      <c r="H423" s="27" t="str">
        <f aca="false">IF($F423="","",IF($G423&lt;&gt;"",$G423,IF(COUNTIFS(Contabilidad!$F$6:$F$505,$F423,Contabilidad!$A$6:$A$505,"&gt;="&amp;$A423-Instrucciones!$B$22,Contabilidad!$A$6:$A$505,"&lt;="&amp;$A423+Instrucciones!$B$22)=0,"Falta registrar",IF(COUNTIF($F$6:$F$505,$F423)&lt;=COUNTIF(Contabilidad!$F$6:$F$505,$F423),"Conciliado","Revisar"))))</f>
        <v/>
      </c>
    </row>
    <row r="424" customFormat="false" ht="15" hidden="false" customHeight="false" outlineLevel="0" collapsed="false">
      <c r="A424" s="28"/>
      <c r="B424" s="29"/>
      <c r="C424" s="29"/>
      <c r="D424" s="30"/>
      <c r="E424" s="30"/>
      <c r="F424" s="25" t="str">
        <f aca="false">IF(AND($D424="",$E424=""),"",$E424-$D424)</f>
        <v/>
      </c>
      <c r="G424" s="26"/>
      <c r="H424" s="27" t="str">
        <f aca="false">IF($F424="","",IF($G424&lt;&gt;"",$G424,IF(COUNTIFS(Contabilidad!$F$6:$F$505,$F424,Contabilidad!$A$6:$A$505,"&gt;="&amp;$A424-Instrucciones!$B$22,Contabilidad!$A$6:$A$505,"&lt;="&amp;$A424+Instrucciones!$B$22)=0,"Falta registrar",IF(COUNTIF($F$6:$F$505,$F424)&lt;=COUNTIF(Contabilidad!$F$6:$F$505,$F424),"Conciliado","Revisar"))))</f>
        <v/>
      </c>
    </row>
    <row r="425" customFormat="false" ht="15" hidden="false" customHeight="false" outlineLevel="0" collapsed="false">
      <c r="A425" s="28"/>
      <c r="B425" s="29"/>
      <c r="C425" s="29"/>
      <c r="D425" s="30"/>
      <c r="E425" s="30"/>
      <c r="F425" s="25" t="str">
        <f aca="false">IF(AND($D425="",$E425=""),"",$E425-$D425)</f>
        <v/>
      </c>
      <c r="G425" s="26"/>
      <c r="H425" s="27" t="str">
        <f aca="false">IF($F425="","",IF($G425&lt;&gt;"",$G425,IF(COUNTIFS(Contabilidad!$F$6:$F$505,$F425,Contabilidad!$A$6:$A$505,"&gt;="&amp;$A425-Instrucciones!$B$22,Contabilidad!$A$6:$A$505,"&lt;="&amp;$A425+Instrucciones!$B$22)=0,"Falta registrar",IF(COUNTIF($F$6:$F$505,$F425)&lt;=COUNTIF(Contabilidad!$F$6:$F$505,$F425),"Conciliado","Revisar"))))</f>
        <v/>
      </c>
    </row>
    <row r="426" customFormat="false" ht="15" hidden="false" customHeight="false" outlineLevel="0" collapsed="false">
      <c r="A426" s="28"/>
      <c r="B426" s="29"/>
      <c r="C426" s="29"/>
      <c r="D426" s="30"/>
      <c r="E426" s="30"/>
      <c r="F426" s="25" t="str">
        <f aca="false">IF(AND($D426="",$E426=""),"",$E426-$D426)</f>
        <v/>
      </c>
      <c r="G426" s="26"/>
      <c r="H426" s="27" t="str">
        <f aca="false">IF($F426="","",IF($G426&lt;&gt;"",$G426,IF(COUNTIFS(Contabilidad!$F$6:$F$505,$F426,Contabilidad!$A$6:$A$505,"&gt;="&amp;$A426-Instrucciones!$B$22,Contabilidad!$A$6:$A$505,"&lt;="&amp;$A426+Instrucciones!$B$22)=0,"Falta registrar",IF(COUNTIF($F$6:$F$505,$F426)&lt;=COUNTIF(Contabilidad!$F$6:$F$505,$F426),"Conciliado","Revisar"))))</f>
        <v/>
      </c>
    </row>
    <row r="427" customFormat="false" ht="15" hidden="false" customHeight="false" outlineLevel="0" collapsed="false">
      <c r="A427" s="28"/>
      <c r="B427" s="29"/>
      <c r="C427" s="29"/>
      <c r="D427" s="30"/>
      <c r="E427" s="30"/>
      <c r="F427" s="25" t="str">
        <f aca="false">IF(AND($D427="",$E427=""),"",$E427-$D427)</f>
        <v/>
      </c>
      <c r="G427" s="26"/>
      <c r="H427" s="27" t="str">
        <f aca="false">IF($F427="","",IF($G427&lt;&gt;"",$G427,IF(COUNTIFS(Contabilidad!$F$6:$F$505,$F427,Contabilidad!$A$6:$A$505,"&gt;="&amp;$A427-Instrucciones!$B$22,Contabilidad!$A$6:$A$505,"&lt;="&amp;$A427+Instrucciones!$B$22)=0,"Falta registrar",IF(COUNTIF($F$6:$F$505,$F427)&lt;=COUNTIF(Contabilidad!$F$6:$F$505,$F427),"Conciliado","Revisar"))))</f>
        <v/>
      </c>
    </row>
    <row r="428" customFormat="false" ht="15" hidden="false" customHeight="false" outlineLevel="0" collapsed="false">
      <c r="A428" s="28"/>
      <c r="B428" s="29"/>
      <c r="C428" s="29"/>
      <c r="D428" s="30"/>
      <c r="E428" s="30"/>
      <c r="F428" s="25" t="str">
        <f aca="false">IF(AND($D428="",$E428=""),"",$E428-$D428)</f>
        <v/>
      </c>
      <c r="G428" s="26"/>
      <c r="H428" s="27" t="str">
        <f aca="false">IF($F428="","",IF($G428&lt;&gt;"",$G428,IF(COUNTIFS(Contabilidad!$F$6:$F$505,$F428,Contabilidad!$A$6:$A$505,"&gt;="&amp;$A428-Instrucciones!$B$22,Contabilidad!$A$6:$A$505,"&lt;="&amp;$A428+Instrucciones!$B$22)=0,"Falta registrar",IF(COUNTIF($F$6:$F$505,$F428)&lt;=COUNTIF(Contabilidad!$F$6:$F$505,$F428),"Conciliado","Revisar"))))</f>
        <v/>
      </c>
    </row>
    <row r="429" customFormat="false" ht="15" hidden="false" customHeight="false" outlineLevel="0" collapsed="false">
      <c r="A429" s="28"/>
      <c r="B429" s="29"/>
      <c r="C429" s="29"/>
      <c r="D429" s="30"/>
      <c r="E429" s="30"/>
      <c r="F429" s="25" t="str">
        <f aca="false">IF(AND($D429="",$E429=""),"",$E429-$D429)</f>
        <v/>
      </c>
      <c r="G429" s="26"/>
      <c r="H429" s="27" t="str">
        <f aca="false">IF($F429="","",IF($G429&lt;&gt;"",$G429,IF(COUNTIFS(Contabilidad!$F$6:$F$505,$F429,Contabilidad!$A$6:$A$505,"&gt;="&amp;$A429-Instrucciones!$B$22,Contabilidad!$A$6:$A$505,"&lt;="&amp;$A429+Instrucciones!$B$22)=0,"Falta registrar",IF(COUNTIF($F$6:$F$505,$F429)&lt;=COUNTIF(Contabilidad!$F$6:$F$505,$F429),"Conciliado","Revisar"))))</f>
        <v/>
      </c>
    </row>
    <row r="430" customFormat="false" ht="15" hidden="false" customHeight="false" outlineLevel="0" collapsed="false">
      <c r="A430" s="28"/>
      <c r="B430" s="29"/>
      <c r="C430" s="29"/>
      <c r="D430" s="30"/>
      <c r="E430" s="30"/>
      <c r="F430" s="25" t="str">
        <f aca="false">IF(AND($D430="",$E430=""),"",$E430-$D430)</f>
        <v/>
      </c>
      <c r="G430" s="26"/>
      <c r="H430" s="27" t="str">
        <f aca="false">IF($F430="","",IF($G430&lt;&gt;"",$G430,IF(COUNTIFS(Contabilidad!$F$6:$F$505,$F430,Contabilidad!$A$6:$A$505,"&gt;="&amp;$A430-Instrucciones!$B$22,Contabilidad!$A$6:$A$505,"&lt;="&amp;$A430+Instrucciones!$B$22)=0,"Falta registrar",IF(COUNTIF($F$6:$F$505,$F430)&lt;=COUNTIF(Contabilidad!$F$6:$F$505,$F430),"Conciliado","Revisar"))))</f>
        <v/>
      </c>
    </row>
    <row r="431" customFormat="false" ht="15" hidden="false" customHeight="false" outlineLevel="0" collapsed="false">
      <c r="A431" s="28"/>
      <c r="B431" s="29"/>
      <c r="C431" s="29"/>
      <c r="D431" s="30"/>
      <c r="E431" s="30"/>
      <c r="F431" s="25" t="str">
        <f aca="false">IF(AND($D431="",$E431=""),"",$E431-$D431)</f>
        <v/>
      </c>
      <c r="G431" s="26"/>
      <c r="H431" s="27" t="str">
        <f aca="false">IF($F431="","",IF($G431&lt;&gt;"",$G431,IF(COUNTIFS(Contabilidad!$F$6:$F$505,$F431,Contabilidad!$A$6:$A$505,"&gt;="&amp;$A431-Instrucciones!$B$22,Contabilidad!$A$6:$A$505,"&lt;="&amp;$A431+Instrucciones!$B$22)=0,"Falta registrar",IF(COUNTIF($F$6:$F$505,$F431)&lt;=COUNTIF(Contabilidad!$F$6:$F$505,$F431),"Conciliado","Revisar"))))</f>
        <v/>
      </c>
    </row>
    <row r="432" customFormat="false" ht="15" hidden="false" customHeight="false" outlineLevel="0" collapsed="false">
      <c r="A432" s="28"/>
      <c r="B432" s="29"/>
      <c r="C432" s="29"/>
      <c r="D432" s="30"/>
      <c r="E432" s="30"/>
      <c r="F432" s="25" t="str">
        <f aca="false">IF(AND($D432="",$E432=""),"",$E432-$D432)</f>
        <v/>
      </c>
      <c r="G432" s="26"/>
      <c r="H432" s="27" t="str">
        <f aca="false">IF($F432="","",IF($G432&lt;&gt;"",$G432,IF(COUNTIFS(Contabilidad!$F$6:$F$505,$F432,Contabilidad!$A$6:$A$505,"&gt;="&amp;$A432-Instrucciones!$B$22,Contabilidad!$A$6:$A$505,"&lt;="&amp;$A432+Instrucciones!$B$22)=0,"Falta registrar",IF(COUNTIF($F$6:$F$505,$F432)&lt;=COUNTIF(Contabilidad!$F$6:$F$505,$F432),"Conciliado","Revisar"))))</f>
        <v/>
      </c>
    </row>
    <row r="433" customFormat="false" ht="15" hidden="false" customHeight="false" outlineLevel="0" collapsed="false">
      <c r="A433" s="28"/>
      <c r="B433" s="29"/>
      <c r="C433" s="29"/>
      <c r="D433" s="30"/>
      <c r="E433" s="30"/>
      <c r="F433" s="25" t="str">
        <f aca="false">IF(AND($D433="",$E433=""),"",$E433-$D433)</f>
        <v/>
      </c>
      <c r="G433" s="26"/>
      <c r="H433" s="27" t="str">
        <f aca="false">IF($F433="","",IF($G433&lt;&gt;"",$G433,IF(COUNTIFS(Contabilidad!$F$6:$F$505,$F433,Contabilidad!$A$6:$A$505,"&gt;="&amp;$A433-Instrucciones!$B$22,Contabilidad!$A$6:$A$505,"&lt;="&amp;$A433+Instrucciones!$B$22)=0,"Falta registrar",IF(COUNTIF($F$6:$F$505,$F433)&lt;=COUNTIF(Contabilidad!$F$6:$F$505,$F433),"Conciliado","Revisar"))))</f>
        <v/>
      </c>
    </row>
    <row r="434" customFormat="false" ht="15" hidden="false" customHeight="false" outlineLevel="0" collapsed="false">
      <c r="A434" s="28"/>
      <c r="B434" s="29"/>
      <c r="C434" s="29"/>
      <c r="D434" s="30"/>
      <c r="E434" s="30"/>
      <c r="F434" s="25" t="str">
        <f aca="false">IF(AND($D434="",$E434=""),"",$E434-$D434)</f>
        <v/>
      </c>
      <c r="G434" s="26"/>
      <c r="H434" s="27" t="str">
        <f aca="false">IF($F434="","",IF($G434&lt;&gt;"",$G434,IF(COUNTIFS(Contabilidad!$F$6:$F$505,$F434,Contabilidad!$A$6:$A$505,"&gt;="&amp;$A434-Instrucciones!$B$22,Contabilidad!$A$6:$A$505,"&lt;="&amp;$A434+Instrucciones!$B$22)=0,"Falta registrar",IF(COUNTIF($F$6:$F$505,$F434)&lt;=COUNTIF(Contabilidad!$F$6:$F$505,$F434),"Conciliado","Revisar"))))</f>
        <v/>
      </c>
    </row>
    <row r="435" customFormat="false" ht="15" hidden="false" customHeight="false" outlineLevel="0" collapsed="false">
      <c r="A435" s="28"/>
      <c r="B435" s="29"/>
      <c r="C435" s="29"/>
      <c r="D435" s="30"/>
      <c r="E435" s="30"/>
      <c r="F435" s="25" t="str">
        <f aca="false">IF(AND($D435="",$E435=""),"",$E435-$D435)</f>
        <v/>
      </c>
      <c r="G435" s="26"/>
      <c r="H435" s="27" t="str">
        <f aca="false">IF($F435="","",IF($G435&lt;&gt;"",$G435,IF(COUNTIFS(Contabilidad!$F$6:$F$505,$F435,Contabilidad!$A$6:$A$505,"&gt;="&amp;$A435-Instrucciones!$B$22,Contabilidad!$A$6:$A$505,"&lt;="&amp;$A435+Instrucciones!$B$22)=0,"Falta registrar",IF(COUNTIF($F$6:$F$505,$F435)&lt;=COUNTIF(Contabilidad!$F$6:$F$505,$F435),"Conciliado","Revisar"))))</f>
        <v/>
      </c>
    </row>
    <row r="436" customFormat="false" ht="15" hidden="false" customHeight="false" outlineLevel="0" collapsed="false">
      <c r="A436" s="28"/>
      <c r="B436" s="29"/>
      <c r="C436" s="29"/>
      <c r="D436" s="30"/>
      <c r="E436" s="30"/>
      <c r="F436" s="25" t="str">
        <f aca="false">IF(AND($D436="",$E436=""),"",$E436-$D436)</f>
        <v/>
      </c>
      <c r="G436" s="26"/>
      <c r="H436" s="27" t="str">
        <f aca="false">IF($F436="","",IF($G436&lt;&gt;"",$G436,IF(COUNTIFS(Contabilidad!$F$6:$F$505,$F436,Contabilidad!$A$6:$A$505,"&gt;="&amp;$A436-Instrucciones!$B$22,Contabilidad!$A$6:$A$505,"&lt;="&amp;$A436+Instrucciones!$B$22)=0,"Falta registrar",IF(COUNTIF($F$6:$F$505,$F436)&lt;=COUNTIF(Contabilidad!$F$6:$F$505,$F436),"Conciliado","Revisar"))))</f>
        <v/>
      </c>
    </row>
    <row r="437" customFormat="false" ht="15" hidden="false" customHeight="false" outlineLevel="0" collapsed="false">
      <c r="A437" s="28"/>
      <c r="B437" s="29"/>
      <c r="C437" s="29"/>
      <c r="D437" s="30"/>
      <c r="E437" s="30"/>
      <c r="F437" s="25" t="str">
        <f aca="false">IF(AND($D437="",$E437=""),"",$E437-$D437)</f>
        <v/>
      </c>
      <c r="G437" s="26"/>
      <c r="H437" s="27" t="str">
        <f aca="false">IF($F437="","",IF($G437&lt;&gt;"",$G437,IF(COUNTIFS(Contabilidad!$F$6:$F$505,$F437,Contabilidad!$A$6:$A$505,"&gt;="&amp;$A437-Instrucciones!$B$22,Contabilidad!$A$6:$A$505,"&lt;="&amp;$A437+Instrucciones!$B$22)=0,"Falta registrar",IF(COUNTIF($F$6:$F$505,$F437)&lt;=COUNTIF(Contabilidad!$F$6:$F$505,$F437),"Conciliado","Revisar"))))</f>
        <v/>
      </c>
    </row>
    <row r="438" customFormat="false" ht="15" hidden="false" customHeight="false" outlineLevel="0" collapsed="false">
      <c r="A438" s="28"/>
      <c r="B438" s="29"/>
      <c r="C438" s="29"/>
      <c r="D438" s="30"/>
      <c r="E438" s="30"/>
      <c r="F438" s="25" t="str">
        <f aca="false">IF(AND($D438="",$E438=""),"",$E438-$D438)</f>
        <v/>
      </c>
      <c r="G438" s="26"/>
      <c r="H438" s="27" t="str">
        <f aca="false">IF($F438="","",IF($G438&lt;&gt;"",$G438,IF(COUNTIFS(Contabilidad!$F$6:$F$505,$F438,Contabilidad!$A$6:$A$505,"&gt;="&amp;$A438-Instrucciones!$B$22,Contabilidad!$A$6:$A$505,"&lt;="&amp;$A438+Instrucciones!$B$22)=0,"Falta registrar",IF(COUNTIF($F$6:$F$505,$F438)&lt;=COUNTIF(Contabilidad!$F$6:$F$505,$F438),"Conciliado","Revisar"))))</f>
        <v/>
      </c>
    </row>
    <row r="439" customFormat="false" ht="15" hidden="false" customHeight="false" outlineLevel="0" collapsed="false">
      <c r="A439" s="28"/>
      <c r="B439" s="29"/>
      <c r="C439" s="29"/>
      <c r="D439" s="30"/>
      <c r="E439" s="30"/>
      <c r="F439" s="25" t="str">
        <f aca="false">IF(AND($D439="",$E439=""),"",$E439-$D439)</f>
        <v/>
      </c>
      <c r="G439" s="26"/>
      <c r="H439" s="27" t="str">
        <f aca="false">IF($F439="","",IF($G439&lt;&gt;"",$G439,IF(COUNTIFS(Contabilidad!$F$6:$F$505,$F439,Contabilidad!$A$6:$A$505,"&gt;="&amp;$A439-Instrucciones!$B$22,Contabilidad!$A$6:$A$505,"&lt;="&amp;$A439+Instrucciones!$B$22)=0,"Falta registrar",IF(COUNTIF($F$6:$F$505,$F439)&lt;=COUNTIF(Contabilidad!$F$6:$F$505,$F439),"Conciliado","Revisar"))))</f>
        <v/>
      </c>
    </row>
    <row r="440" customFormat="false" ht="15" hidden="false" customHeight="false" outlineLevel="0" collapsed="false">
      <c r="A440" s="28"/>
      <c r="B440" s="29"/>
      <c r="C440" s="29"/>
      <c r="D440" s="30"/>
      <c r="E440" s="30"/>
      <c r="F440" s="25" t="str">
        <f aca="false">IF(AND($D440="",$E440=""),"",$E440-$D440)</f>
        <v/>
      </c>
      <c r="G440" s="26"/>
      <c r="H440" s="27" t="str">
        <f aca="false">IF($F440="","",IF($G440&lt;&gt;"",$G440,IF(COUNTIFS(Contabilidad!$F$6:$F$505,$F440,Contabilidad!$A$6:$A$505,"&gt;="&amp;$A440-Instrucciones!$B$22,Contabilidad!$A$6:$A$505,"&lt;="&amp;$A440+Instrucciones!$B$22)=0,"Falta registrar",IF(COUNTIF($F$6:$F$505,$F440)&lt;=COUNTIF(Contabilidad!$F$6:$F$505,$F440),"Conciliado","Revisar"))))</f>
        <v/>
      </c>
    </row>
    <row r="441" customFormat="false" ht="15" hidden="false" customHeight="false" outlineLevel="0" collapsed="false">
      <c r="A441" s="28"/>
      <c r="B441" s="29"/>
      <c r="C441" s="29"/>
      <c r="D441" s="30"/>
      <c r="E441" s="30"/>
      <c r="F441" s="25" t="str">
        <f aca="false">IF(AND($D441="",$E441=""),"",$E441-$D441)</f>
        <v/>
      </c>
      <c r="G441" s="26"/>
      <c r="H441" s="27" t="str">
        <f aca="false">IF($F441="","",IF($G441&lt;&gt;"",$G441,IF(COUNTIFS(Contabilidad!$F$6:$F$505,$F441,Contabilidad!$A$6:$A$505,"&gt;="&amp;$A441-Instrucciones!$B$22,Contabilidad!$A$6:$A$505,"&lt;="&amp;$A441+Instrucciones!$B$22)=0,"Falta registrar",IF(COUNTIF($F$6:$F$505,$F441)&lt;=COUNTIF(Contabilidad!$F$6:$F$505,$F441),"Conciliado","Revisar"))))</f>
        <v/>
      </c>
    </row>
    <row r="442" customFormat="false" ht="15" hidden="false" customHeight="false" outlineLevel="0" collapsed="false">
      <c r="A442" s="28"/>
      <c r="B442" s="29"/>
      <c r="C442" s="29"/>
      <c r="D442" s="30"/>
      <c r="E442" s="30"/>
      <c r="F442" s="25" t="str">
        <f aca="false">IF(AND($D442="",$E442=""),"",$E442-$D442)</f>
        <v/>
      </c>
      <c r="G442" s="26"/>
      <c r="H442" s="27" t="str">
        <f aca="false">IF($F442="","",IF($G442&lt;&gt;"",$G442,IF(COUNTIFS(Contabilidad!$F$6:$F$505,$F442,Contabilidad!$A$6:$A$505,"&gt;="&amp;$A442-Instrucciones!$B$22,Contabilidad!$A$6:$A$505,"&lt;="&amp;$A442+Instrucciones!$B$22)=0,"Falta registrar",IF(COUNTIF($F$6:$F$505,$F442)&lt;=COUNTIF(Contabilidad!$F$6:$F$505,$F442),"Conciliado","Revisar"))))</f>
        <v/>
      </c>
    </row>
    <row r="443" customFormat="false" ht="15" hidden="false" customHeight="false" outlineLevel="0" collapsed="false">
      <c r="A443" s="28"/>
      <c r="B443" s="29"/>
      <c r="C443" s="29"/>
      <c r="D443" s="30"/>
      <c r="E443" s="30"/>
      <c r="F443" s="25" t="str">
        <f aca="false">IF(AND($D443="",$E443=""),"",$E443-$D443)</f>
        <v/>
      </c>
      <c r="G443" s="26"/>
      <c r="H443" s="27" t="str">
        <f aca="false">IF($F443="","",IF($G443&lt;&gt;"",$G443,IF(COUNTIFS(Contabilidad!$F$6:$F$505,$F443,Contabilidad!$A$6:$A$505,"&gt;="&amp;$A443-Instrucciones!$B$22,Contabilidad!$A$6:$A$505,"&lt;="&amp;$A443+Instrucciones!$B$22)=0,"Falta registrar",IF(COUNTIF($F$6:$F$505,$F443)&lt;=COUNTIF(Contabilidad!$F$6:$F$505,$F443),"Conciliado","Revisar"))))</f>
        <v/>
      </c>
    </row>
    <row r="444" customFormat="false" ht="15" hidden="false" customHeight="false" outlineLevel="0" collapsed="false">
      <c r="A444" s="28"/>
      <c r="B444" s="29"/>
      <c r="C444" s="29"/>
      <c r="D444" s="30"/>
      <c r="E444" s="30"/>
      <c r="F444" s="25" t="str">
        <f aca="false">IF(AND($D444="",$E444=""),"",$E444-$D444)</f>
        <v/>
      </c>
      <c r="G444" s="26"/>
      <c r="H444" s="27" t="str">
        <f aca="false">IF($F444="","",IF($G444&lt;&gt;"",$G444,IF(COUNTIFS(Contabilidad!$F$6:$F$505,$F444,Contabilidad!$A$6:$A$505,"&gt;="&amp;$A444-Instrucciones!$B$22,Contabilidad!$A$6:$A$505,"&lt;="&amp;$A444+Instrucciones!$B$22)=0,"Falta registrar",IF(COUNTIF($F$6:$F$505,$F444)&lt;=COUNTIF(Contabilidad!$F$6:$F$505,$F444),"Conciliado","Revisar"))))</f>
        <v/>
      </c>
    </row>
    <row r="445" customFormat="false" ht="15" hidden="false" customHeight="false" outlineLevel="0" collapsed="false">
      <c r="A445" s="28"/>
      <c r="B445" s="29"/>
      <c r="C445" s="29"/>
      <c r="D445" s="30"/>
      <c r="E445" s="30"/>
      <c r="F445" s="25" t="str">
        <f aca="false">IF(AND($D445="",$E445=""),"",$E445-$D445)</f>
        <v/>
      </c>
      <c r="G445" s="26"/>
      <c r="H445" s="27" t="str">
        <f aca="false">IF($F445="","",IF($G445&lt;&gt;"",$G445,IF(COUNTIFS(Contabilidad!$F$6:$F$505,$F445,Contabilidad!$A$6:$A$505,"&gt;="&amp;$A445-Instrucciones!$B$22,Contabilidad!$A$6:$A$505,"&lt;="&amp;$A445+Instrucciones!$B$22)=0,"Falta registrar",IF(COUNTIF($F$6:$F$505,$F445)&lt;=COUNTIF(Contabilidad!$F$6:$F$505,$F445),"Conciliado","Revisar"))))</f>
        <v/>
      </c>
    </row>
    <row r="446" customFormat="false" ht="15" hidden="false" customHeight="false" outlineLevel="0" collapsed="false">
      <c r="A446" s="28"/>
      <c r="B446" s="29"/>
      <c r="C446" s="29"/>
      <c r="D446" s="30"/>
      <c r="E446" s="30"/>
      <c r="F446" s="25" t="str">
        <f aca="false">IF(AND($D446="",$E446=""),"",$E446-$D446)</f>
        <v/>
      </c>
      <c r="G446" s="26"/>
      <c r="H446" s="27" t="str">
        <f aca="false">IF($F446="","",IF($G446&lt;&gt;"",$G446,IF(COUNTIFS(Contabilidad!$F$6:$F$505,$F446,Contabilidad!$A$6:$A$505,"&gt;="&amp;$A446-Instrucciones!$B$22,Contabilidad!$A$6:$A$505,"&lt;="&amp;$A446+Instrucciones!$B$22)=0,"Falta registrar",IF(COUNTIF($F$6:$F$505,$F446)&lt;=COUNTIF(Contabilidad!$F$6:$F$505,$F446),"Conciliado","Revisar"))))</f>
        <v/>
      </c>
    </row>
    <row r="447" customFormat="false" ht="15" hidden="false" customHeight="false" outlineLevel="0" collapsed="false">
      <c r="A447" s="28"/>
      <c r="B447" s="29"/>
      <c r="C447" s="29"/>
      <c r="D447" s="30"/>
      <c r="E447" s="30"/>
      <c r="F447" s="25" t="str">
        <f aca="false">IF(AND($D447="",$E447=""),"",$E447-$D447)</f>
        <v/>
      </c>
      <c r="G447" s="26"/>
      <c r="H447" s="27" t="str">
        <f aca="false">IF($F447="","",IF($G447&lt;&gt;"",$G447,IF(COUNTIFS(Contabilidad!$F$6:$F$505,$F447,Contabilidad!$A$6:$A$505,"&gt;="&amp;$A447-Instrucciones!$B$22,Contabilidad!$A$6:$A$505,"&lt;="&amp;$A447+Instrucciones!$B$22)=0,"Falta registrar",IF(COUNTIF($F$6:$F$505,$F447)&lt;=COUNTIF(Contabilidad!$F$6:$F$505,$F447),"Conciliado","Revisar"))))</f>
        <v/>
      </c>
    </row>
    <row r="448" customFormat="false" ht="15" hidden="false" customHeight="false" outlineLevel="0" collapsed="false">
      <c r="A448" s="28"/>
      <c r="B448" s="29"/>
      <c r="C448" s="29"/>
      <c r="D448" s="30"/>
      <c r="E448" s="30"/>
      <c r="F448" s="25" t="str">
        <f aca="false">IF(AND($D448="",$E448=""),"",$E448-$D448)</f>
        <v/>
      </c>
      <c r="G448" s="26"/>
      <c r="H448" s="27" t="str">
        <f aca="false">IF($F448="","",IF($G448&lt;&gt;"",$G448,IF(COUNTIFS(Contabilidad!$F$6:$F$505,$F448,Contabilidad!$A$6:$A$505,"&gt;="&amp;$A448-Instrucciones!$B$22,Contabilidad!$A$6:$A$505,"&lt;="&amp;$A448+Instrucciones!$B$22)=0,"Falta registrar",IF(COUNTIF($F$6:$F$505,$F448)&lt;=COUNTIF(Contabilidad!$F$6:$F$505,$F448),"Conciliado","Revisar"))))</f>
        <v/>
      </c>
    </row>
    <row r="449" customFormat="false" ht="15" hidden="false" customHeight="false" outlineLevel="0" collapsed="false">
      <c r="A449" s="28"/>
      <c r="B449" s="29"/>
      <c r="C449" s="29"/>
      <c r="D449" s="30"/>
      <c r="E449" s="30"/>
      <c r="F449" s="25" t="str">
        <f aca="false">IF(AND($D449="",$E449=""),"",$E449-$D449)</f>
        <v/>
      </c>
      <c r="G449" s="26"/>
      <c r="H449" s="27" t="str">
        <f aca="false">IF($F449="","",IF($G449&lt;&gt;"",$G449,IF(COUNTIFS(Contabilidad!$F$6:$F$505,$F449,Contabilidad!$A$6:$A$505,"&gt;="&amp;$A449-Instrucciones!$B$22,Contabilidad!$A$6:$A$505,"&lt;="&amp;$A449+Instrucciones!$B$22)=0,"Falta registrar",IF(COUNTIF($F$6:$F$505,$F449)&lt;=COUNTIF(Contabilidad!$F$6:$F$505,$F449),"Conciliado","Revisar"))))</f>
        <v/>
      </c>
    </row>
    <row r="450" customFormat="false" ht="15" hidden="false" customHeight="false" outlineLevel="0" collapsed="false">
      <c r="A450" s="28"/>
      <c r="B450" s="29"/>
      <c r="C450" s="29"/>
      <c r="D450" s="30"/>
      <c r="E450" s="30"/>
      <c r="F450" s="25" t="str">
        <f aca="false">IF(AND($D450="",$E450=""),"",$E450-$D450)</f>
        <v/>
      </c>
      <c r="G450" s="26"/>
      <c r="H450" s="27" t="str">
        <f aca="false">IF($F450="","",IF($G450&lt;&gt;"",$G450,IF(COUNTIFS(Contabilidad!$F$6:$F$505,$F450,Contabilidad!$A$6:$A$505,"&gt;="&amp;$A450-Instrucciones!$B$22,Contabilidad!$A$6:$A$505,"&lt;="&amp;$A450+Instrucciones!$B$22)=0,"Falta registrar",IF(COUNTIF($F$6:$F$505,$F450)&lt;=COUNTIF(Contabilidad!$F$6:$F$505,$F450),"Conciliado","Revisar"))))</f>
        <v/>
      </c>
    </row>
    <row r="451" customFormat="false" ht="15" hidden="false" customHeight="false" outlineLevel="0" collapsed="false">
      <c r="A451" s="28"/>
      <c r="B451" s="29"/>
      <c r="C451" s="29"/>
      <c r="D451" s="30"/>
      <c r="E451" s="30"/>
      <c r="F451" s="25" t="str">
        <f aca="false">IF(AND($D451="",$E451=""),"",$E451-$D451)</f>
        <v/>
      </c>
      <c r="G451" s="26"/>
      <c r="H451" s="27" t="str">
        <f aca="false">IF($F451="","",IF($G451&lt;&gt;"",$G451,IF(COUNTIFS(Contabilidad!$F$6:$F$505,$F451,Contabilidad!$A$6:$A$505,"&gt;="&amp;$A451-Instrucciones!$B$22,Contabilidad!$A$6:$A$505,"&lt;="&amp;$A451+Instrucciones!$B$22)=0,"Falta registrar",IF(COUNTIF($F$6:$F$505,$F451)&lt;=COUNTIF(Contabilidad!$F$6:$F$505,$F451),"Conciliado","Revisar"))))</f>
        <v/>
      </c>
    </row>
    <row r="452" customFormat="false" ht="15" hidden="false" customHeight="false" outlineLevel="0" collapsed="false">
      <c r="A452" s="28"/>
      <c r="B452" s="29"/>
      <c r="C452" s="29"/>
      <c r="D452" s="30"/>
      <c r="E452" s="30"/>
      <c r="F452" s="25" t="str">
        <f aca="false">IF(AND($D452="",$E452=""),"",$E452-$D452)</f>
        <v/>
      </c>
      <c r="G452" s="26"/>
      <c r="H452" s="27" t="str">
        <f aca="false">IF($F452="","",IF($G452&lt;&gt;"",$G452,IF(COUNTIFS(Contabilidad!$F$6:$F$505,$F452,Contabilidad!$A$6:$A$505,"&gt;="&amp;$A452-Instrucciones!$B$22,Contabilidad!$A$6:$A$505,"&lt;="&amp;$A452+Instrucciones!$B$22)=0,"Falta registrar",IF(COUNTIF($F$6:$F$505,$F452)&lt;=COUNTIF(Contabilidad!$F$6:$F$505,$F452),"Conciliado","Revisar"))))</f>
        <v/>
      </c>
    </row>
    <row r="453" customFormat="false" ht="15" hidden="false" customHeight="false" outlineLevel="0" collapsed="false">
      <c r="A453" s="28"/>
      <c r="B453" s="29"/>
      <c r="C453" s="29"/>
      <c r="D453" s="30"/>
      <c r="E453" s="30"/>
      <c r="F453" s="25" t="str">
        <f aca="false">IF(AND($D453="",$E453=""),"",$E453-$D453)</f>
        <v/>
      </c>
      <c r="G453" s="26"/>
      <c r="H453" s="27" t="str">
        <f aca="false">IF($F453="","",IF($G453&lt;&gt;"",$G453,IF(COUNTIFS(Contabilidad!$F$6:$F$505,$F453,Contabilidad!$A$6:$A$505,"&gt;="&amp;$A453-Instrucciones!$B$22,Contabilidad!$A$6:$A$505,"&lt;="&amp;$A453+Instrucciones!$B$22)=0,"Falta registrar",IF(COUNTIF($F$6:$F$505,$F453)&lt;=COUNTIF(Contabilidad!$F$6:$F$505,$F453),"Conciliado","Revisar"))))</f>
        <v/>
      </c>
    </row>
    <row r="454" customFormat="false" ht="15" hidden="false" customHeight="false" outlineLevel="0" collapsed="false">
      <c r="A454" s="28"/>
      <c r="B454" s="29"/>
      <c r="C454" s="29"/>
      <c r="D454" s="30"/>
      <c r="E454" s="30"/>
      <c r="F454" s="25" t="str">
        <f aca="false">IF(AND($D454="",$E454=""),"",$E454-$D454)</f>
        <v/>
      </c>
      <c r="G454" s="26"/>
      <c r="H454" s="27" t="str">
        <f aca="false">IF($F454="","",IF($G454&lt;&gt;"",$G454,IF(COUNTIFS(Contabilidad!$F$6:$F$505,$F454,Contabilidad!$A$6:$A$505,"&gt;="&amp;$A454-Instrucciones!$B$22,Contabilidad!$A$6:$A$505,"&lt;="&amp;$A454+Instrucciones!$B$22)=0,"Falta registrar",IF(COUNTIF($F$6:$F$505,$F454)&lt;=COUNTIF(Contabilidad!$F$6:$F$505,$F454),"Conciliado","Revisar"))))</f>
        <v/>
      </c>
    </row>
    <row r="455" customFormat="false" ht="15" hidden="false" customHeight="false" outlineLevel="0" collapsed="false">
      <c r="A455" s="28"/>
      <c r="B455" s="29"/>
      <c r="C455" s="29"/>
      <c r="D455" s="30"/>
      <c r="E455" s="30"/>
      <c r="F455" s="25" t="str">
        <f aca="false">IF(AND($D455="",$E455=""),"",$E455-$D455)</f>
        <v/>
      </c>
      <c r="G455" s="26"/>
      <c r="H455" s="27" t="str">
        <f aca="false">IF($F455="","",IF($G455&lt;&gt;"",$G455,IF(COUNTIFS(Contabilidad!$F$6:$F$505,$F455,Contabilidad!$A$6:$A$505,"&gt;="&amp;$A455-Instrucciones!$B$22,Contabilidad!$A$6:$A$505,"&lt;="&amp;$A455+Instrucciones!$B$22)=0,"Falta registrar",IF(COUNTIF($F$6:$F$505,$F455)&lt;=COUNTIF(Contabilidad!$F$6:$F$505,$F455),"Conciliado","Revisar"))))</f>
        <v/>
      </c>
    </row>
    <row r="456" customFormat="false" ht="15" hidden="false" customHeight="false" outlineLevel="0" collapsed="false">
      <c r="A456" s="28"/>
      <c r="B456" s="29"/>
      <c r="C456" s="29"/>
      <c r="D456" s="30"/>
      <c r="E456" s="30"/>
      <c r="F456" s="25" t="str">
        <f aca="false">IF(AND($D456="",$E456=""),"",$E456-$D456)</f>
        <v/>
      </c>
      <c r="G456" s="26"/>
      <c r="H456" s="27" t="str">
        <f aca="false">IF($F456="","",IF($G456&lt;&gt;"",$G456,IF(COUNTIFS(Contabilidad!$F$6:$F$505,$F456,Contabilidad!$A$6:$A$505,"&gt;="&amp;$A456-Instrucciones!$B$22,Contabilidad!$A$6:$A$505,"&lt;="&amp;$A456+Instrucciones!$B$22)=0,"Falta registrar",IF(COUNTIF($F$6:$F$505,$F456)&lt;=COUNTIF(Contabilidad!$F$6:$F$505,$F456),"Conciliado","Revisar"))))</f>
        <v/>
      </c>
    </row>
    <row r="457" customFormat="false" ht="15" hidden="false" customHeight="false" outlineLevel="0" collapsed="false">
      <c r="A457" s="28"/>
      <c r="B457" s="29"/>
      <c r="C457" s="29"/>
      <c r="D457" s="30"/>
      <c r="E457" s="30"/>
      <c r="F457" s="25" t="str">
        <f aca="false">IF(AND($D457="",$E457=""),"",$E457-$D457)</f>
        <v/>
      </c>
      <c r="G457" s="26"/>
      <c r="H457" s="27" t="str">
        <f aca="false">IF($F457="","",IF($G457&lt;&gt;"",$G457,IF(COUNTIFS(Contabilidad!$F$6:$F$505,$F457,Contabilidad!$A$6:$A$505,"&gt;="&amp;$A457-Instrucciones!$B$22,Contabilidad!$A$6:$A$505,"&lt;="&amp;$A457+Instrucciones!$B$22)=0,"Falta registrar",IF(COUNTIF($F$6:$F$505,$F457)&lt;=COUNTIF(Contabilidad!$F$6:$F$505,$F457),"Conciliado","Revisar"))))</f>
        <v/>
      </c>
    </row>
    <row r="458" customFormat="false" ht="15" hidden="false" customHeight="false" outlineLevel="0" collapsed="false">
      <c r="A458" s="28"/>
      <c r="B458" s="29"/>
      <c r="C458" s="29"/>
      <c r="D458" s="30"/>
      <c r="E458" s="30"/>
      <c r="F458" s="25" t="str">
        <f aca="false">IF(AND($D458="",$E458=""),"",$E458-$D458)</f>
        <v/>
      </c>
      <c r="G458" s="26"/>
      <c r="H458" s="27" t="str">
        <f aca="false">IF($F458="","",IF($G458&lt;&gt;"",$G458,IF(COUNTIFS(Contabilidad!$F$6:$F$505,$F458,Contabilidad!$A$6:$A$505,"&gt;="&amp;$A458-Instrucciones!$B$22,Contabilidad!$A$6:$A$505,"&lt;="&amp;$A458+Instrucciones!$B$22)=0,"Falta registrar",IF(COUNTIF($F$6:$F$505,$F458)&lt;=COUNTIF(Contabilidad!$F$6:$F$505,$F458),"Conciliado","Revisar"))))</f>
        <v/>
      </c>
    </row>
    <row r="459" customFormat="false" ht="15" hidden="false" customHeight="false" outlineLevel="0" collapsed="false">
      <c r="A459" s="28"/>
      <c r="B459" s="29"/>
      <c r="C459" s="29"/>
      <c r="D459" s="30"/>
      <c r="E459" s="30"/>
      <c r="F459" s="25" t="str">
        <f aca="false">IF(AND($D459="",$E459=""),"",$E459-$D459)</f>
        <v/>
      </c>
      <c r="G459" s="26"/>
      <c r="H459" s="27" t="str">
        <f aca="false">IF($F459="","",IF($G459&lt;&gt;"",$G459,IF(COUNTIFS(Contabilidad!$F$6:$F$505,$F459,Contabilidad!$A$6:$A$505,"&gt;="&amp;$A459-Instrucciones!$B$22,Contabilidad!$A$6:$A$505,"&lt;="&amp;$A459+Instrucciones!$B$22)=0,"Falta registrar",IF(COUNTIF($F$6:$F$505,$F459)&lt;=COUNTIF(Contabilidad!$F$6:$F$505,$F459),"Conciliado","Revisar"))))</f>
        <v/>
      </c>
    </row>
    <row r="460" customFormat="false" ht="15" hidden="false" customHeight="false" outlineLevel="0" collapsed="false">
      <c r="A460" s="28"/>
      <c r="B460" s="29"/>
      <c r="C460" s="29"/>
      <c r="D460" s="30"/>
      <c r="E460" s="30"/>
      <c r="F460" s="25" t="str">
        <f aca="false">IF(AND($D460="",$E460=""),"",$E460-$D460)</f>
        <v/>
      </c>
      <c r="G460" s="26"/>
      <c r="H460" s="27" t="str">
        <f aca="false">IF($F460="","",IF($G460&lt;&gt;"",$G460,IF(COUNTIFS(Contabilidad!$F$6:$F$505,$F460,Contabilidad!$A$6:$A$505,"&gt;="&amp;$A460-Instrucciones!$B$22,Contabilidad!$A$6:$A$505,"&lt;="&amp;$A460+Instrucciones!$B$22)=0,"Falta registrar",IF(COUNTIF($F$6:$F$505,$F460)&lt;=COUNTIF(Contabilidad!$F$6:$F$505,$F460),"Conciliado","Revisar"))))</f>
        <v/>
      </c>
    </row>
    <row r="461" customFormat="false" ht="15" hidden="false" customHeight="false" outlineLevel="0" collapsed="false">
      <c r="A461" s="28"/>
      <c r="B461" s="29"/>
      <c r="C461" s="29"/>
      <c r="D461" s="30"/>
      <c r="E461" s="30"/>
      <c r="F461" s="25" t="str">
        <f aca="false">IF(AND($D461="",$E461=""),"",$E461-$D461)</f>
        <v/>
      </c>
      <c r="G461" s="26"/>
      <c r="H461" s="27" t="str">
        <f aca="false">IF($F461="","",IF($G461&lt;&gt;"",$G461,IF(COUNTIFS(Contabilidad!$F$6:$F$505,$F461,Contabilidad!$A$6:$A$505,"&gt;="&amp;$A461-Instrucciones!$B$22,Contabilidad!$A$6:$A$505,"&lt;="&amp;$A461+Instrucciones!$B$22)=0,"Falta registrar",IF(COUNTIF($F$6:$F$505,$F461)&lt;=COUNTIF(Contabilidad!$F$6:$F$505,$F461),"Conciliado","Revisar"))))</f>
        <v/>
      </c>
    </row>
    <row r="462" customFormat="false" ht="15" hidden="false" customHeight="false" outlineLevel="0" collapsed="false">
      <c r="A462" s="28"/>
      <c r="B462" s="29"/>
      <c r="C462" s="29"/>
      <c r="D462" s="30"/>
      <c r="E462" s="30"/>
      <c r="F462" s="25" t="str">
        <f aca="false">IF(AND($D462="",$E462=""),"",$E462-$D462)</f>
        <v/>
      </c>
      <c r="G462" s="26"/>
      <c r="H462" s="27" t="str">
        <f aca="false">IF($F462="","",IF($G462&lt;&gt;"",$G462,IF(COUNTIFS(Contabilidad!$F$6:$F$505,$F462,Contabilidad!$A$6:$A$505,"&gt;="&amp;$A462-Instrucciones!$B$22,Contabilidad!$A$6:$A$505,"&lt;="&amp;$A462+Instrucciones!$B$22)=0,"Falta registrar",IF(COUNTIF($F$6:$F$505,$F462)&lt;=COUNTIF(Contabilidad!$F$6:$F$505,$F462),"Conciliado","Revisar"))))</f>
        <v/>
      </c>
    </row>
    <row r="463" customFormat="false" ht="15" hidden="false" customHeight="false" outlineLevel="0" collapsed="false">
      <c r="A463" s="28"/>
      <c r="B463" s="29"/>
      <c r="C463" s="29"/>
      <c r="D463" s="30"/>
      <c r="E463" s="30"/>
      <c r="F463" s="25" t="str">
        <f aca="false">IF(AND($D463="",$E463=""),"",$E463-$D463)</f>
        <v/>
      </c>
      <c r="G463" s="26"/>
      <c r="H463" s="27" t="str">
        <f aca="false">IF($F463="","",IF($G463&lt;&gt;"",$G463,IF(COUNTIFS(Contabilidad!$F$6:$F$505,$F463,Contabilidad!$A$6:$A$505,"&gt;="&amp;$A463-Instrucciones!$B$22,Contabilidad!$A$6:$A$505,"&lt;="&amp;$A463+Instrucciones!$B$22)=0,"Falta registrar",IF(COUNTIF($F$6:$F$505,$F463)&lt;=COUNTIF(Contabilidad!$F$6:$F$505,$F463),"Conciliado","Revisar"))))</f>
        <v/>
      </c>
    </row>
    <row r="464" customFormat="false" ht="15" hidden="false" customHeight="false" outlineLevel="0" collapsed="false">
      <c r="A464" s="28"/>
      <c r="B464" s="29"/>
      <c r="C464" s="29"/>
      <c r="D464" s="30"/>
      <c r="E464" s="30"/>
      <c r="F464" s="25" t="str">
        <f aca="false">IF(AND($D464="",$E464=""),"",$E464-$D464)</f>
        <v/>
      </c>
      <c r="G464" s="26"/>
      <c r="H464" s="27" t="str">
        <f aca="false">IF($F464="","",IF($G464&lt;&gt;"",$G464,IF(COUNTIFS(Contabilidad!$F$6:$F$505,$F464,Contabilidad!$A$6:$A$505,"&gt;="&amp;$A464-Instrucciones!$B$22,Contabilidad!$A$6:$A$505,"&lt;="&amp;$A464+Instrucciones!$B$22)=0,"Falta registrar",IF(COUNTIF($F$6:$F$505,$F464)&lt;=COUNTIF(Contabilidad!$F$6:$F$505,$F464),"Conciliado","Revisar"))))</f>
        <v/>
      </c>
    </row>
    <row r="465" customFormat="false" ht="15" hidden="false" customHeight="false" outlineLevel="0" collapsed="false">
      <c r="A465" s="28"/>
      <c r="B465" s="29"/>
      <c r="C465" s="29"/>
      <c r="D465" s="30"/>
      <c r="E465" s="30"/>
      <c r="F465" s="25" t="str">
        <f aca="false">IF(AND($D465="",$E465=""),"",$E465-$D465)</f>
        <v/>
      </c>
      <c r="G465" s="26"/>
      <c r="H465" s="27" t="str">
        <f aca="false">IF($F465="","",IF($G465&lt;&gt;"",$G465,IF(COUNTIFS(Contabilidad!$F$6:$F$505,$F465,Contabilidad!$A$6:$A$505,"&gt;="&amp;$A465-Instrucciones!$B$22,Contabilidad!$A$6:$A$505,"&lt;="&amp;$A465+Instrucciones!$B$22)=0,"Falta registrar",IF(COUNTIF($F$6:$F$505,$F465)&lt;=COUNTIF(Contabilidad!$F$6:$F$505,$F465),"Conciliado","Revisar"))))</f>
        <v/>
      </c>
    </row>
    <row r="466" customFormat="false" ht="15" hidden="false" customHeight="false" outlineLevel="0" collapsed="false">
      <c r="A466" s="28"/>
      <c r="B466" s="29"/>
      <c r="C466" s="29"/>
      <c r="D466" s="30"/>
      <c r="E466" s="30"/>
      <c r="F466" s="25" t="str">
        <f aca="false">IF(AND($D466="",$E466=""),"",$E466-$D466)</f>
        <v/>
      </c>
      <c r="G466" s="26"/>
      <c r="H466" s="27" t="str">
        <f aca="false">IF($F466="","",IF($G466&lt;&gt;"",$G466,IF(COUNTIFS(Contabilidad!$F$6:$F$505,$F466,Contabilidad!$A$6:$A$505,"&gt;="&amp;$A466-Instrucciones!$B$22,Contabilidad!$A$6:$A$505,"&lt;="&amp;$A466+Instrucciones!$B$22)=0,"Falta registrar",IF(COUNTIF($F$6:$F$505,$F466)&lt;=COUNTIF(Contabilidad!$F$6:$F$505,$F466),"Conciliado","Revisar"))))</f>
        <v/>
      </c>
    </row>
    <row r="467" customFormat="false" ht="15" hidden="false" customHeight="false" outlineLevel="0" collapsed="false">
      <c r="A467" s="28"/>
      <c r="B467" s="29"/>
      <c r="C467" s="29"/>
      <c r="D467" s="30"/>
      <c r="E467" s="30"/>
      <c r="F467" s="25" t="str">
        <f aca="false">IF(AND($D467="",$E467=""),"",$E467-$D467)</f>
        <v/>
      </c>
      <c r="G467" s="26"/>
      <c r="H467" s="27" t="str">
        <f aca="false">IF($F467="","",IF($G467&lt;&gt;"",$G467,IF(COUNTIFS(Contabilidad!$F$6:$F$505,$F467,Contabilidad!$A$6:$A$505,"&gt;="&amp;$A467-Instrucciones!$B$22,Contabilidad!$A$6:$A$505,"&lt;="&amp;$A467+Instrucciones!$B$22)=0,"Falta registrar",IF(COUNTIF($F$6:$F$505,$F467)&lt;=COUNTIF(Contabilidad!$F$6:$F$505,$F467),"Conciliado","Revisar"))))</f>
        <v/>
      </c>
    </row>
    <row r="468" customFormat="false" ht="15" hidden="false" customHeight="false" outlineLevel="0" collapsed="false">
      <c r="A468" s="28"/>
      <c r="B468" s="29"/>
      <c r="C468" s="29"/>
      <c r="D468" s="30"/>
      <c r="E468" s="30"/>
      <c r="F468" s="25" t="str">
        <f aca="false">IF(AND($D468="",$E468=""),"",$E468-$D468)</f>
        <v/>
      </c>
      <c r="G468" s="26"/>
      <c r="H468" s="27" t="str">
        <f aca="false">IF($F468="","",IF($G468&lt;&gt;"",$G468,IF(COUNTIFS(Contabilidad!$F$6:$F$505,$F468,Contabilidad!$A$6:$A$505,"&gt;="&amp;$A468-Instrucciones!$B$22,Contabilidad!$A$6:$A$505,"&lt;="&amp;$A468+Instrucciones!$B$22)=0,"Falta registrar",IF(COUNTIF($F$6:$F$505,$F468)&lt;=COUNTIF(Contabilidad!$F$6:$F$505,$F468),"Conciliado","Revisar"))))</f>
        <v/>
      </c>
    </row>
    <row r="469" customFormat="false" ht="15" hidden="false" customHeight="false" outlineLevel="0" collapsed="false">
      <c r="A469" s="28"/>
      <c r="B469" s="29"/>
      <c r="C469" s="29"/>
      <c r="D469" s="30"/>
      <c r="E469" s="30"/>
      <c r="F469" s="25" t="str">
        <f aca="false">IF(AND($D469="",$E469=""),"",$E469-$D469)</f>
        <v/>
      </c>
      <c r="G469" s="26"/>
      <c r="H469" s="27" t="str">
        <f aca="false">IF($F469="","",IF($G469&lt;&gt;"",$G469,IF(COUNTIFS(Contabilidad!$F$6:$F$505,$F469,Contabilidad!$A$6:$A$505,"&gt;="&amp;$A469-Instrucciones!$B$22,Contabilidad!$A$6:$A$505,"&lt;="&amp;$A469+Instrucciones!$B$22)=0,"Falta registrar",IF(COUNTIF($F$6:$F$505,$F469)&lt;=COUNTIF(Contabilidad!$F$6:$F$505,$F469),"Conciliado","Revisar"))))</f>
        <v/>
      </c>
    </row>
    <row r="470" customFormat="false" ht="15" hidden="false" customHeight="false" outlineLevel="0" collapsed="false">
      <c r="A470" s="28"/>
      <c r="B470" s="29"/>
      <c r="C470" s="29"/>
      <c r="D470" s="30"/>
      <c r="E470" s="30"/>
      <c r="F470" s="25" t="str">
        <f aca="false">IF(AND($D470="",$E470=""),"",$E470-$D470)</f>
        <v/>
      </c>
      <c r="G470" s="26"/>
      <c r="H470" s="27" t="str">
        <f aca="false">IF($F470="","",IF($G470&lt;&gt;"",$G470,IF(COUNTIFS(Contabilidad!$F$6:$F$505,$F470,Contabilidad!$A$6:$A$505,"&gt;="&amp;$A470-Instrucciones!$B$22,Contabilidad!$A$6:$A$505,"&lt;="&amp;$A470+Instrucciones!$B$22)=0,"Falta registrar",IF(COUNTIF($F$6:$F$505,$F470)&lt;=COUNTIF(Contabilidad!$F$6:$F$505,$F470),"Conciliado","Revisar"))))</f>
        <v/>
      </c>
    </row>
    <row r="471" customFormat="false" ht="15" hidden="false" customHeight="false" outlineLevel="0" collapsed="false">
      <c r="A471" s="28"/>
      <c r="B471" s="29"/>
      <c r="C471" s="29"/>
      <c r="D471" s="30"/>
      <c r="E471" s="30"/>
      <c r="F471" s="25" t="str">
        <f aca="false">IF(AND($D471="",$E471=""),"",$E471-$D471)</f>
        <v/>
      </c>
      <c r="G471" s="26"/>
      <c r="H471" s="27" t="str">
        <f aca="false">IF($F471="","",IF($G471&lt;&gt;"",$G471,IF(COUNTIFS(Contabilidad!$F$6:$F$505,$F471,Contabilidad!$A$6:$A$505,"&gt;="&amp;$A471-Instrucciones!$B$22,Contabilidad!$A$6:$A$505,"&lt;="&amp;$A471+Instrucciones!$B$22)=0,"Falta registrar",IF(COUNTIF($F$6:$F$505,$F471)&lt;=COUNTIF(Contabilidad!$F$6:$F$505,$F471),"Conciliado","Revisar"))))</f>
        <v/>
      </c>
    </row>
    <row r="472" customFormat="false" ht="15" hidden="false" customHeight="false" outlineLevel="0" collapsed="false">
      <c r="A472" s="28"/>
      <c r="B472" s="29"/>
      <c r="C472" s="29"/>
      <c r="D472" s="30"/>
      <c r="E472" s="30"/>
      <c r="F472" s="25" t="str">
        <f aca="false">IF(AND($D472="",$E472=""),"",$E472-$D472)</f>
        <v/>
      </c>
      <c r="G472" s="26"/>
      <c r="H472" s="27" t="str">
        <f aca="false">IF($F472="","",IF($G472&lt;&gt;"",$G472,IF(COUNTIFS(Contabilidad!$F$6:$F$505,$F472,Contabilidad!$A$6:$A$505,"&gt;="&amp;$A472-Instrucciones!$B$22,Contabilidad!$A$6:$A$505,"&lt;="&amp;$A472+Instrucciones!$B$22)=0,"Falta registrar",IF(COUNTIF($F$6:$F$505,$F472)&lt;=COUNTIF(Contabilidad!$F$6:$F$505,$F472),"Conciliado","Revisar"))))</f>
        <v/>
      </c>
    </row>
    <row r="473" customFormat="false" ht="15" hidden="false" customHeight="false" outlineLevel="0" collapsed="false">
      <c r="A473" s="28"/>
      <c r="B473" s="29"/>
      <c r="C473" s="29"/>
      <c r="D473" s="30"/>
      <c r="E473" s="30"/>
      <c r="F473" s="25" t="str">
        <f aca="false">IF(AND($D473="",$E473=""),"",$E473-$D473)</f>
        <v/>
      </c>
      <c r="G473" s="26"/>
      <c r="H473" s="27" t="str">
        <f aca="false">IF($F473="","",IF($G473&lt;&gt;"",$G473,IF(COUNTIFS(Contabilidad!$F$6:$F$505,$F473,Contabilidad!$A$6:$A$505,"&gt;="&amp;$A473-Instrucciones!$B$22,Contabilidad!$A$6:$A$505,"&lt;="&amp;$A473+Instrucciones!$B$22)=0,"Falta registrar",IF(COUNTIF($F$6:$F$505,$F473)&lt;=COUNTIF(Contabilidad!$F$6:$F$505,$F473),"Conciliado","Revisar"))))</f>
        <v/>
      </c>
    </row>
    <row r="474" customFormat="false" ht="15" hidden="false" customHeight="false" outlineLevel="0" collapsed="false">
      <c r="A474" s="28"/>
      <c r="B474" s="29"/>
      <c r="C474" s="29"/>
      <c r="D474" s="30"/>
      <c r="E474" s="30"/>
      <c r="F474" s="25" t="str">
        <f aca="false">IF(AND($D474="",$E474=""),"",$E474-$D474)</f>
        <v/>
      </c>
      <c r="G474" s="26"/>
      <c r="H474" s="27" t="str">
        <f aca="false">IF($F474="","",IF($G474&lt;&gt;"",$G474,IF(COUNTIFS(Contabilidad!$F$6:$F$505,$F474,Contabilidad!$A$6:$A$505,"&gt;="&amp;$A474-Instrucciones!$B$22,Contabilidad!$A$6:$A$505,"&lt;="&amp;$A474+Instrucciones!$B$22)=0,"Falta registrar",IF(COUNTIF($F$6:$F$505,$F474)&lt;=COUNTIF(Contabilidad!$F$6:$F$505,$F474),"Conciliado","Revisar"))))</f>
        <v/>
      </c>
    </row>
    <row r="475" customFormat="false" ht="15" hidden="false" customHeight="false" outlineLevel="0" collapsed="false">
      <c r="A475" s="28"/>
      <c r="B475" s="29"/>
      <c r="C475" s="29"/>
      <c r="D475" s="30"/>
      <c r="E475" s="30"/>
      <c r="F475" s="25" t="str">
        <f aca="false">IF(AND($D475="",$E475=""),"",$E475-$D475)</f>
        <v/>
      </c>
      <c r="G475" s="26"/>
      <c r="H475" s="27" t="str">
        <f aca="false">IF($F475="","",IF($G475&lt;&gt;"",$G475,IF(COUNTIFS(Contabilidad!$F$6:$F$505,$F475,Contabilidad!$A$6:$A$505,"&gt;="&amp;$A475-Instrucciones!$B$22,Contabilidad!$A$6:$A$505,"&lt;="&amp;$A475+Instrucciones!$B$22)=0,"Falta registrar",IF(COUNTIF($F$6:$F$505,$F475)&lt;=COUNTIF(Contabilidad!$F$6:$F$505,$F475),"Conciliado","Revisar"))))</f>
        <v/>
      </c>
    </row>
    <row r="476" customFormat="false" ht="15" hidden="false" customHeight="false" outlineLevel="0" collapsed="false">
      <c r="A476" s="28"/>
      <c r="B476" s="29"/>
      <c r="C476" s="29"/>
      <c r="D476" s="30"/>
      <c r="E476" s="30"/>
      <c r="F476" s="25" t="str">
        <f aca="false">IF(AND($D476="",$E476=""),"",$E476-$D476)</f>
        <v/>
      </c>
      <c r="G476" s="26"/>
      <c r="H476" s="27" t="str">
        <f aca="false">IF($F476="","",IF($G476&lt;&gt;"",$G476,IF(COUNTIFS(Contabilidad!$F$6:$F$505,$F476,Contabilidad!$A$6:$A$505,"&gt;="&amp;$A476-Instrucciones!$B$22,Contabilidad!$A$6:$A$505,"&lt;="&amp;$A476+Instrucciones!$B$22)=0,"Falta registrar",IF(COUNTIF($F$6:$F$505,$F476)&lt;=COUNTIF(Contabilidad!$F$6:$F$505,$F476),"Conciliado","Revisar"))))</f>
        <v/>
      </c>
    </row>
    <row r="477" customFormat="false" ht="15" hidden="false" customHeight="false" outlineLevel="0" collapsed="false">
      <c r="A477" s="28"/>
      <c r="B477" s="29"/>
      <c r="C477" s="29"/>
      <c r="D477" s="30"/>
      <c r="E477" s="30"/>
      <c r="F477" s="25" t="str">
        <f aca="false">IF(AND($D477="",$E477=""),"",$E477-$D477)</f>
        <v/>
      </c>
      <c r="G477" s="26"/>
      <c r="H477" s="27" t="str">
        <f aca="false">IF($F477="","",IF($G477&lt;&gt;"",$G477,IF(COUNTIFS(Contabilidad!$F$6:$F$505,$F477,Contabilidad!$A$6:$A$505,"&gt;="&amp;$A477-Instrucciones!$B$22,Contabilidad!$A$6:$A$505,"&lt;="&amp;$A477+Instrucciones!$B$22)=0,"Falta registrar",IF(COUNTIF($F$6:$F$505,$F477)&lt;=COUNTIF(Contabilidad!$F$6:$F$505,$F477),"Conciliado","Revisar"))))</f>
        <v/>
      </c>
    </row>
    <row r="478" customFormat="false" ht="15" hidden="false" customHeight="false" outlineLevel="0" collapsed="false">
      <c r="A478" s="28"/>
      <c r="B478" s="29"/>
      <c r="C478" s="29"/>
      <c r="D478" s="30"/>
      <c r="E478" s="30"/>
      <c r="F478" s="25" t="str">
        <f aca="false">IF(AND($D478="",$E478=""),"",$E478-$D478)</f>
        <v/>
      </c>
      <c r="G478" s="26"/>
      <c r="H478" s="27" t="str">
        <f aca="false">IF($F478="","",IF($G478&lt;&gt;"",$G478,IF(COUNTIFS(Contabilidad!$F$6:$F$505,$F478,Contabilidad!$A$6:$A$505,"&gt;="&amp;$A478-Instrucciones!$B$22,Contabilidad!$A$6:$A$505,"&lt;="&amp;$A478+Instrucciones!$B$22)=0,"Falta registrar",IF(COUNTIF($F$6:$F$505,$F478)&lt;=COUNTIF(Contabilidad!$F$6:$F$505,$F478),"Conciliado","Revisar"))))</f>
        <v/>
      </c>
    </row>
    <row r="479" customFormat="false" ht="15" hidden="false" customHeight="false" outlineLevel="0" collapsed="false">
      <c r="A479" s="28"/>
      <c r="B479" s="29"/>
      <c r="C479" s="29"/>
      <c r="D479" s="30"/>
      <c r="E479" s="30"/>
      <c r="F479" s="25" t="str">
        <f aca="false">IF(AND($D479="",$E479=""),"",$E479-$D479)</f>
        <v/>
      </c>
      <c r="G479" s="26"/>
      <c r="H479" s="27" t="str">
        <f aca="false">IF($F479="","",IF($G479&lt;&gt;"",$G479,IF(COUNTIFS(Contabilidad!$F$6:$F$505,$F479,Contabilidad!$A$6:$A$505,"&gt;="&amp;$A479-Instrucciones!$B$22,Contabilidad!$A$6:$A$505,"&lt;="&amp;$A479+Instrucciones!$B$22)=0,"Falta registrar",IF(COUNTIF($F$6:$F$505,$F479)&lt;=COUNTIF(Contabilidad!$F$6:$F$505,$F479),"Conciliado","Revisar"))))</f>
        <v/>
      </c>
    </row>
    <row r="480" customFormat="false" ht="15" hidden="false" customHeight="false" outlineLevel="0" collapsed="false">
      <c r="A480" s="28"/>
      <c r="B480" s="29"/>
      <c r="C480" s="29"/>
      <c r="D480" s="30"/>
      <c r="E480" s="30"/>
      <c r="F480" s="25" t="str">
        <f aca="false">IF(AND($D480="",$E480=""),"",$E480-$D480)</f>
        <v/>
      </c>
      <c r="G480" s="26"/>
      <c r="H480" s="27" t="str">
        <f aca="false">IF($F480="","",IF($G480&lt;&gt;"",$G480,IF(COUNTIFS(Contabilidad!$F$6:$F$505,$F480,Contabilidad!$A$6:$A$505,"&gt;="&amp;$A480-Instrucciones!$B$22,Contabilidad!$A$6:$A$505,"&lt;="&amp;$A480+Instrucciones!$B$22)=0,"Falta registrar",IF(COUNTIF($F$6:$F$505,$F480)&lt;=COUNTIF(Contabilidad!$F$6:$F$505,$F480),"Conciliado","Revisar"))))</f>
        <v/>
      </c>
    </row>
    <row r="481" customFormat="false" ht="15" hidden="false" customHeight="false" outlineLevel="0" collapsed="false">
      <c r="A481" s="28"/>
      <c r="B481" s="29"/>
      <c r="C481" s="29"/>
      <c r="D481" s="30"/>
      <c r="E481" s="30"/>
      <c r="F481" s="25" t="str">
        <f aca="false">IF(AND($D481="",$E481=""),"",$E481-$D481)</f>
        <v/>
      </c>
      <c r="G481" s="26"/>
      <c r="H481" s="27" t="str">
        <f aca="false">IF($F481="","",IF($G481&lt;&gt;"",$G481,IF(COUNTIFS(Contabilidad!$F$6:$F$505,$F481,Contabilidad!$A$6:$A$505,"&gt;="&amp;$A481-Instrucciones!$B$22,Contabilidad!$A$6:$A$505,"&lt;="&amp;$A481+Instrucciones!$B$22)=0,"Falta registrar",IF(COUNTIF($F$6:$F$505,$F481)&lt;=COUNTIF(Contabilidad!$F$6:$F$505,$F481),"Conciliado","Revisar"))))</f>
        <v/>
      </c>
    </row>
    <row r="482" customFormat="false" ht="15" hidden="false" customHeight="false" outlineLevel="0" collapsed="false">
      <c r="A482" s="28"/>
      <c r="B482" s="29"/>
      <c r="C482" s="29"/>
      <c r="D482" s="30"/>
      <c r="E482" s="30"/>
      <c r="F482" s="25" t="str">
        <f aca="false">IF(AND($D482="",$E482=""),"",$E482-$D482)</f>
        <v/>
      </c>
      <c r="G482" s="26"/>
      <c r="H482" s="27" t="str">
        <f aca="false">IF($F482="","",IF($G482&lt;&gt;"",$G482,IF(COUNTIFS(Contabilidad!$F$6:$F$505,$F482,Contabilidad!$A$6:$A$505,"&gt;="&amp;$A482-Instrucciones!$B$22,Contabilidad!$A$6:$A$505,"&lt;="&amp;$A482+Instrucciones!$B$22)=0,"Falta registrar",IF(COUNTIF($F$6:$F$505,$F482)&lt;=COUNTIF(Contabilidad!$F$6:$F$505,$F482),"Conciliado","Revisar"))))</f>
        <v/>
      </c>
    </row>
    <row r="483" customFormat="false" ht="15" hidden="false" customHeight="false" outlineLevel="0" collapsed="false">
      <c r="A483" s="28"/>
      <c r="B483" s="29"/>
      <c r="C483" s="29"/>
      <c r="D483" s="30"/>
      <c r="E483" s="30"/>
      <c r="F483" s="25" t="str">
        <f aca="false">IF(AND($D483="",$E483=""),"",$E483-$D483)</f>
        <v/>
      </c>
      <c r="G483" s="26"/>
      <c r="H483" s="27" t="str">
        <f aca="false">IF($F483="","",IF($G483&lt;&gt;"",$G483,IF(COUNTIFS(Contabilidad!$F$6:$F$505,$F483,Contabilidad!$A$6:$A$505,"&gt;="&amp;$A483-Instrucciones!$B$22,Contabilidad!$A$6:$A$505,"&lt;="&amp;$A483+Instrucciones!$B$22)=0,"Falta registrar",IF(COUNTIF($F$6:$F$505,$F483)&lt;=COUNTIF(Contabilidad!$F$6:$F$505,$F483),"Conciliado","Revisar"))))</f>
        <v/>
      </c>
    </row>
    <row r="484" customFormat="false" ht="15" hidden="false" customHeight="false" outlineLevel="0" collapsed="false">
      <c r="A484" s="28"/>
      <c r="B484" s="29"/>
      <c r="C484" s="29"/>
      <c r="D484" s="30"/>
      <c r="E484" s="30"/>
      <c r="F484" s="25" t="str">
        <f aca="false">IF(AND($D484="",$E484=""),"",$E484-$D484)</f>
        <v/>
      </c>
      <c r="G484" s="26"/>
      <c r="H484" s="27" t="str">
        <f aca="false">IF($F484="","",IF($G484&lt;&gt;"",$G484,IF(COUNTIFS(Contabilidad!$F$6:$F$505,$F484,Contabilidad!$A$6:$A$505,"&gt;="&amp;$A484-Instrucciones!$B$22,Contabilidad!$A$6:$A$505,"&lt;="&amp;$A484+Instrucciones!$B$22)=0,"Falta registrar",IF(COUNTIF($F$6:$F$505,$F484)&lt;=COUNTIF(Contabilidad!$F$6:$F$505,$F484),"Conciliado","Revisar"))))</f>
        <v/>
      </c>
    </row>
    <row r="485" customFormat="false" ht="15" hidden="false" customHeight="false" outlineLevel="0" collapsed="false">
      <c r="A485" s="28"/>
      <c r="B485" s="29"/>
      <c r="C485" s="29"/>
      <c r="D485" s="30"/>
      <c r="E485" s="30"/>
      <c r="F485" s="25" t="str">
        <f aca="false">IF(AND($D485="",$E485=""),"",$E485-$D485)</f>
        <v/>
      </c>
      <c r="G485" s="26"/>
      <c r="H485" s="27" t="str">
        <f aca="false">IF($F485="","",IF($G485&lt;&gt;"",$G485,IF(COUNTIFS(Contabilidad!$F$6:$F$505,$F485,Contabilidad!$A$6:$A$505,"&gt;="&amp;$A485-Instrucciones!$B$22,Contabilidad!$A$6:$A$505,"&lt;="&amp;$A485+Instrucciones!$B$22)=0,"Falta registrar",IF(COUNTIF($F$6:$F$505,$F485)&lt;=COUNTIF(Contabilidad!$F$6:$F$505,$F485),"Conciliado","Revisar"))))</f>
        <v/>
      </c>
    </row>
    <row r="486" customFormat="false" ht="15" hidden="false" customHeight="false" outlineLevel="0" collapsed="false">
      <c r="A486" s="28"/>
      <c r="B486" s="29"/>
      <c r="C486" s="29"/>
      <c r="D486" s="30"/>
      <c r="E486" s="30"/>
      <c r="F486" s="25" t="str">
        <f aca="false">IF(AND($D486="",$E486=""),"",$E486-$D486)</f>
        <v/>
      </c>
      <c r="G486" s="26"/>
      <c r="H486" s="27" t="str">
        <f aca="false">IF($F486="","",IF($G486&lt;&gt;"",$G486,IF(COUNTIFS(Contabilidad!$F$6:$F$505,$F486,Contabilidad!$A$6:$A$505,"&gt;="&amp;$A486-Instrucciones!$B$22,Contabilidad!$A$6:$A$505,"&lt;="&amp;$A486+Instrucciones!$B$22)=0,"Falta registrar",IF(COUNTIF($F$6:$F$505,$F486)&lt;=COUNTIF(Contabilidad!$F$6:$F$505,$F486),"Conciliado","Revisar"))))</f>
        <v/>
      </c>
    </row>
    <row r="487" customFormat="false" ht="15" hidden="false" customHeight="false" outlineLevel="0" collapsed="false">
      <c r="A487" s="28"/>
      <c r="B487" s="29"/>
      <c r="C487" s="29"/>
      <c r="D487" s="30"/>
      <c r="E487" s="30"/>
      <c r="F487" s="25" t="str">
        <f aca="false">IF(AND($D487="",$E487=""),"",$E487-$D487)</f>
        <v/>
      </c>
      <c r="G487" s="26"/>
      <c r="H487" s="27" t="str">
        <f aca="false">IF($F487="","",IF($G487&lt;&gt;"",$G487,IF(COUNTIFS(Contabilidad!$F$6:$F$505,$F487,Contabilidad!$A$6:$A$505,"&gt;="&amp;$A487-Instrucciones!$B$22,Contabilidad!$A$6:$A$505,"&lt;="&amp;$A487+Instrucciones!$B$22)=0,"Falta registrar",IF(COUNTIF($F$6:$F$505,$F487)&lt;=COUNTIF(Contabilidad!$F$6:$F$505,$F487),"Conciliado","Revisar"))))</f>
        <v/>
      </c>
    </row>
    <row r="488" customFormat="false" ht="15" hidden="false" customHeight="false" outlineLevel="0" collapsed="false">
      <c r="A488" s="28"/>
      <c r="B488" s="29"/>
      <c r="C488" s="29"/>
      <c r="D488" s="30"/>
      <c r="E488" s="30"/>
      <c r="F488" s="25" t="str">
        <f aca="false">IF(AND($D488="",$E488=""),"",$E488-$D488)</f>
        <v/>
      </c>
      <c r="G488" s="26"/>
      <c r="H488" s="27" t="str">
        <f aca="false">IF($F488="","",IF($G488&lt;&gt;"",$G488,IF(COUNTIFS(Contabilidad!$F$6:$F$505,$F488,Contabilidad!$A$6:$A$505,"&gt;="&amp;$A488-Instrucciones!$B$22,Contabilidad!$A$6:$A$505,"&lt;="&amp;$A488+Instrucciones!$B$22)=0,"Falta registrar",IF(COUNTIF($F$6:$F$505,$F488)&lt;=COUNTIF(Contabilidad!$F$6:$F$505,$F488),"Conciliado","Revisar"))))</f>
        <v/>
      </c>
    </row>
    <row r="489" customFormat="false" ht="15" hidden="false" customHeight="false" outlineLevel="0" collapsed="false">
      <c r="A489" s="28"/>
      <c r="B489" s="29"/>
      <c r="C489" s="29"/>
      <c r="D489" s="30"/>
      <c r="E489" s="30"/>
      <c r="F489" s="25" t="str">
        <f aca="false">IF(AND($D489="",$E489=""),"",$E489-$D489)</f>
        <v/>
      </c>
      <c r="G489" s="26"/>
      <c r="H489" s="27" t="str">
        <f aca="false">IF($F489="","",IF($G489&lt;&gt;"",$G489,IF(COUNTIFS(Contabilidad!$F$6:$F$505,$F489,Contabilidad!$A$6:$A$505,"&gt;="&amp;$A489-Instrucciones!$B$22,Contabilidad!$A$6:$A$505,"&lt;="&amp;$A489+Instrucciones!$B$22)=0,"Falta registrar",IF(COUNTIF($F$6:$F$505,$F489)&lt;=COUNTIF(Contabilidad!$F$6:$F$505,$F489),"Conciliado","Revisar"))))</f>
        <v/>
      </c>
    </row>
    <row r="490" customFormat="false" ht="15" hidden="false" customHeight="false" outlineLevel="0" collapsed="false">
      <c r="A490" s="28"/>
      <c r="B490" s="29"/>
      <c r="C490" s="29"/>
      <c r="D490" s="30"/>
      <c r="E490" s="30"/>
      <c r="F490" s="25" t="str">
        <f aca="false">IF(AND($D490="",$E490=""),"",$E490-$D490)</f>
        <v/>
      </c>
      <c r="G490" s="26"/>
      <c r="H490" s="27" t="str">
        <f aca="false">IF($F490="","",IF($G490&lt;&gt;"",$G490,IF(COUNTIFS(Contabilidad!$F$6:$F$505,$F490,Contabilidad!$A$6:$A$505,"&gt;="&amp;$A490-Instrucciones!$B$22,Contabilidad!$A$6:$A$505,"&lt;="&amp;$A490+Instrucciones!$B$22)=0,"Falta registrar",IF(COUNTIF($F$6:$F$505,$F490)&lt;=COUNTIF(Contabilidad!$F$6:$F$505,$F490),"Conciliado","Revisar"))))</f>
        <v/>
      </c>
    </row>
    <row r="491" customFormat="false" ht="15" hidden="false" customHeight="false" outlineLevel="0" collapsed="false">
      <c r="A491" s="28"/>
      <c r="B491" s="29"/>
      <c r="C491" s="29"/>
      <c r="D491" s="30"/>
      <c r="E491" s="30"/>
      <c r="F491" s="25" t="str">
        <f aca="false">IF(AND($D491="",$E491=""),"",$E491-$D491)</f>
        <v/>
      </c>
      <c r="G491" s="26"/>
      <c r="H491" s="27" t="str">
        <f aca="false">IF($F491="","",IF($G491&lt;&gt;"",$G491,IF(COUNTIFS(Contabilidad!$F$6:$F$505,$F491,Contabilidad!$A$6:$A$505,"&gt;="&amp;$A491-Instrucciones!$B$22,Contabilidad!$A$6:$A$505,"&lt;="&amp;$A491+Instrucciones!$B$22)=0,"Falta registrar",IF(COUNTIF($F$6:$F$505,$F491)&lt;=COUNTIF(Contabilidad!$F$6:$F$505,$F491),"Conciliado","Revisar"))))</f>
        <v/>
      </c>
    </row>
    <row r="492" customFormat="false" ht="15" hidden="false" customHeight="false" outlineLevel="0" collapsed="false">
      <c r="A492" s="28"/>
      <c r="B492" s="29"/>
      <c r="C492" s="29"/>
      <c r="D492" s="30"/>
      <c r="E492" s="30"/>
      <c r="F492" s="25" t="str">
        <f aca="false">IF(AND($D492="",$E492=""),"",$E492-$D492)</f>
        <v/>
      </c>
      <c r="G492" s="26"/>
      <c r="H492" s="27" t="str">
        <f aca="false">IF($F492="","",IF($G492&lt;&gt;"",$G492,IF(COUNTIFS(Contabilidad!$F$6:$F$505,$F492,Contabilidad!$A$6:$A$505,"&gt;="&amp;$A492-Instrucciones!$B$22,Contabilidad!$A$6:$A$505,"&lt;="&amp;$A492+Instrucciones!$B$22)=0,"Falta registrar",IF(COUNTIF($F$6:$F$505,$F492)&lt;=COUNTIF(Contabilidad!$F$6:$F$505,$F492),"Conciliado","Revisar"))))</f>
        <v/>
      </c>
    </row>
    <row r="493" customFormat="false" ht="15" hidden="false" customHeight="false" outlineLevel="0" collapsed="false">
      <c r="A493" s="28"/>
      <c r="B493" s="29"/>
      <c r="C493" s="29"/>
      <c r="D493" s="30"/>
      <c r="E493" s="30"/>
      <c r="F493" s="25" t="str">
        <f aca="false">IF(AND($D493="",$E493=""),"",$E493-$D493)</f>
        <v/>
      </c>
      <c r="G493" s="26"/>
      <c r="H493" s="27" t="str">
        <f aca="false">IF($F493="","",IF($G493&lt;&gt;"",$G493,IF(COUNTIFS(Contabilidad!$F$6:$F$505,$F493,Contabilidad!$A$6:$A$505,"&gt;="&amp;$A493-Instrucciones!$B$22,Contabilidad!$A$6:$A$505,"&lt;="&amp;$A493+Instrucciones!$B$22)=0,"Falta registrar",IF(COUNTIF($F$6:$F$505,$F493)&lt;=COUNTIF(Contabilidad!$F$6:$F$505,$F493),"Conciliado","Revisar"))))</f>
        <v/>
      </c>
    </row>
    <row r="494" customFormat="false" ht="15" hidden="false" customHeight="false" outlineLevel="0" collapsed="false">
      <c r="A494" s="28"/>
      <c r="B494" s="29"/>
      <c r="C494" s="29"/>
      <c r="D494" s="30"/>
      <c r="E494" s="30"/>
      <c r="F494" s="25" t="str">
        <f aca="false">IF(AND($D494="",$E494=""),"",$E494-$D494)</f>
        <v/>
      </c>
      <c r="G494" s="26"/>
      <c r="H494" s="27" t="str">
        <f aca="false">IF($F494="","",IF($G494&lt;&gt;"",$G494,IF(COUNTIFS(Contabilidad!$F$6:$F$505,$F494,Contabilidad!$A$6:$A$505,"&gt;="&amp;$A494-Instrucciones!$B$22,Contabilidad!$A$6:$A$505,"&lt;="&amp;$A494+Instrucciones!$B$22)=0,"Falta registrar",IF(COUNTIF($F$6:$F$505,$F494)&lt;=COUNTIF(Contabilidad!$F$6:$F$505,$F494),"Conciliado","Revisar"))))</f>
        <v/>
      </c>
    </row>
    <row r="495" customFormat="false" ht="15" hidden="false" customHeight="false" outlineLevel="0" collapsed="false">
      <c r="A495" s="28"/>
      <c r="B495" s="29"/>
      <c r="C495" s="29"/>
      <c r="D495" s="30"/>
      <c r="E495" s="30"/>
      <c r="F495" s="25" t="str">
        <f aca="false">IF(AND($D495="",$E495=""),"",$E495-$D495)</f>
        <v/>
      </c>
      <c r="G495" s="26"/>
      <c r="H495" s="27" t="str">
        <f aca="false">IF($F495="","",IF($G495&lt;&gt;"",$G495,IF(COUNTIFS(Contabilidad!$F$6:$F$505,$F495,Contabilidad!$A$6:$A$505,"&gt;="&amp;$A495-Instrucciones!$B$22,Contabilidad!$A$6:$A$505,"&lt;="&amp;$A495+Instrucciones!$B$22)=0,"Falta registrar",IF(COUNTIF($F$6:$F$505,$F495)&lt;=COUNTIF(Contabilidad!$F$6:$F$505,$F495),"Conciliado","Revisar"))))</f>
        <v/>
      </c>
    </row>
    <row r="496" customFormat="false" ht="15" hidden="false" customHeight="false" outlineLevel="0" collapsed="false">
      <c r="A496" s="28"/>
      <c r="B496" s="29"/>
      <c r="C496" s="29"/>
      <c r="D496" s="30"/>
      <c r="E496" s="30"/>
      <c r="F496" s="25" t="str">
        <f aca="false">IF(AND($D496="",$E496=""),"",$E496-$D496)</f>
        <v/>
      </c>
      <c r="G496" s="26"/>
      <c r="H496" s="27" t="str">
        <f aca="false">IF($F496="","",IF($G496&lt;&gt;"",$G496,IF(COUNTIFS(Contabilidad!$F$6:$F$505,$F496,Contabilidad!$A$6:$A$505,"&gt;="&amp;$A496-Instrucciones!$B$22,Contabilidad!$A$6:$A$505,"&lt;="&amp;$A496+Instrucciones!$B$22)=0,"Falta registrar",IF(COUNTIF($F$6:$F$505,$F496)&lt;=COUNTIF(Contabilidad!$F$6:$F$505,$F496),"Conciliado","Revisar"))))</f>
        <v/>
      </c>
    </row>
    <row r="497" customFormat="false" ht="15" hidden="false" customHeight="false" outlineLevel="0" collapsed="false">
      <c r="A497" s="28"/>
      <c r="B497" s="29"/>
      <c r="C497" s="29"/>
      <c r="D497" s="30"/>
      <c r="E497" s="30"/>
      <c r="F497" s="25" t="str">
        <f aca="false">IF(AND($D497="",$E497=""),"",$E497-$D497)</f>
        <v/>
      </c>
      <c r="G497" s="26"/>
      <c r="H497" s="27" t="str">
        <f aca="false">IF($F497="","",IF($G497&lt;&gt;"",$G497,IF(COUNTIFS(Contabilidad!$F$6:$F$505,$F497,Contabilidad!$A$6:$A$505,"&gt;="&amp;$A497-Instrucciones!$B$22,Contabilidad!$A$6:$A$505,"&lt;="&amp;$A497+Instrucciones!$B$22)=0,"Falta registrar",IF(COUNTIF($F$6:$F$505,$F497)&lt;=COUNTIF(Contabilidad!$F$6:$F$505,$F497),"Conciliado","Revisar"))))</f>
        <v/>
      </c>
    </row>
    <row r="498" customFormat="false" ht="15" hidden="false" customHeight="false" outlineLevel="0" collapsed="false">
      <c r="A498" s="28"/>
      <c r="B498" s="29"/>
      <c r="C498" s="29"/>
      <c r="D498" s="30"/>
      <c r="E498" s="30"/>
      <c r="F498" s="25" t="str">
        <f aca="false">IF(AND($D498="",$E498=""),"",$E498-$D498)</f>
        <v/>
      </c>
      <c r="G498" s="26"/>
      <c r="H498" s="27" t="str">
        <f aca="false">IF($F498="","",IF($G498&lt;&gt;"",$G498,IF(COUNTIFS(Contabilidad!$F$6:$F$505,$F498,Contabilidad!$A$6:$A$505,"&gt;="&amp;$A498-Instrucciones!$B$22,Contabilidad!$A$6:$A$505,"&lt;="&amp;$A498+Instrucciones!$B$22)=0,"Falta registrar",IF(COUNTIF($F$6:$F$505,$F498)&lt;=COUNTIF(Contabilidad!$F$6:$F$505,$F498),"Conciliado","Revisar"))))</f>
        <v/>
      </c>
    </row>
    <row r="499" customFormat="false" ht="15" hidden="false" customHeight="false" outlineLevel="0" collapsed="false">
      <c r="A499" s="28"/>
      <c r="B499" s="29"/>
      <c r="C499" s="29"/>
      <c r="D499" s="30"/>
      <c r="E499" s="30"/>
      <c r="F499" s="25" t="str">
        <f aca="false">IF(AND($D499="",$E499=""),"",$E499-$D499)</f>
        <v/>
      </c>
      <c r="G499" s="26"/>
      <c r="H499" s="27" t="str">
        <f aca="false">IF($F499="","",IF($G499&lt;&gt;"",$G499,IF(COUNTIFS(Contabilidad!$F$6:$F$505,$F499,Contabilidad!$A$6:$A$505,"&gt;="&amp;$A499-Instrucciones!$B$22,Contabilidad!$A$6:$A$505,"&lt;="&amp;$A499+Instrucciones!$B$22)=0,"Falta registrar",IF(COUNTIF($F$6:$F$505,$F499)&lt;=COUNTIF(Contabilidad!$F$6:$F$505,$F499),"Conciliado","Revisar"))))</f>
        <v/>
      </c>
    </row>
    <row r="500" customFormat="false" ht="15" hidden="false" customHeight="false" outlineLevel="0" collapsed="false">
      <c r="A500" s="28"/>
      <c r="B500" s="29"/>
      <c r="C500" s="29"/>
      <c r="D500" s="30"/>
      <c r="E500" s="30"/>
      <c r="F500" s="25" t="str">
        <f aca="false">IF(AND($D500="",$E500=""),"",$E500-$D500)</f>
        <v/>
      </c>
      <c r="G500" s="26"/>
      <c r="H500" s="27" t="str">
        <f aca="false">IF($F500="","",IF($G500&lt;&gt;"",$G500,IF(COUNTIFS(Contabilidad!$F$6:$F$505,$F500,Contabilidad!$A$6:$A$505,"&gt;="&amp;$A500-Instrucciones!$B$22,Contabilidad!$A$6:$A$505,"&lt;="&amp;$A500+Instrucciones!$B$22)=0,"Falta registrar",IF(COUNTIF($F$6:$F$505,$F500)&lt;=COUNTIF(Contabilidad!$F$6:$F$505,$F500),"Conciliado","Revisar"))))</f>
        <v/>
      </c>
    </row>
    <row r="501" customFormat="false" ht="15" hidden="false" customHeight="false" outlineLevel="0" collapsed="false">
      <c r="A501" s="28"/>
      <c r="B501" s="29"/>
      <c r="C501" s="29"/>
      <c r="D501" s="30"/>
      <c r="E501" s="30"/>
      <c r="F501" s="25" t="str">
        <f aca="false">IF(AND($D501="",$E501=""),"",$E501-$D501)</f>
        <v/>
      </c>
      <c r="G501" s="26"/>
      <c r="H501" s="27" t="str">
        <f aca="false">IF($F501="","",IF($G501&lt;&gt;"",$G501,IF(COUNTIFS(Contabilidad!$F$6:$F$505,$F501,Contabilidad!$A$6:$A$505,"&gt;="&amp;$A501-Instrucciones!$B$22,Contabilidad!$A$6:$A$505,"&lt;="&amp;$A501+Instrucciones!$B$22)=0,"Falta registrar",IF(COUNTIF($F$6:$F$505,$F501)&lt;=COUNTIF(Contabilidad!$F$6:$F$505,$F501),"Conciliado","Revisar"))))</f>
        <v/>
      </c>
    </row>
    <row r="502" customFormat="false" ht="15" hidden="false" customHeight="false" outlineLevel="0" collapsed="false">
      <c r="A502" s="28"/>
      <c r="B502" s="29"/>
      <c r="C502" s="29"/>
      <c r="D502" s="30"/>
      <c r="E502" s="30"/>
      <c r="F502" s="25" t="str">
        <f aca="false">IF(AND($D502="",$E502=""),"",$E502-$D502)</f>
        <v/>
      </c>
      <c r="G502" s="26"/>
      <c r="H502" s="27" t="str">
        <f aca="false">IF($F502="","",IF($G502&lt;&gt;"",$G502,IF(COUNTIFS(Contabilidad!$F$6:$F$505,$F502,Contabilidad!$A$6:$A$505,"&gt;="&amp;$A502-Instrucciones!$B$22,Contabilidad!$A$6:$A$505,"&lt;="&amp;$A502+Instrucciones!$B$22)=0,"Falta registrar",IF(COUNTIF($F$6:$F$505,$F502)&lt;=COUNTIF(Contabilidad!$F$6:$F$505,$F502),"Conciliado","Revisar"))))</f>
        <v/>
      </c>
    </row>
    <row r="503" customFormat="false" ht="15" hidden="false" customHeight="false" outlineLevel="0" collapsed="false">
      <c r="A503" s="28"/>
      <c r="B503" s="29"/>
      <c r="C503" s="29"/>
      <c r="D503" s="30"/>
      <c r="E503" s="30"/>
      <c r="F503" s="25" t="str">
        <f aca="false">IF(AND($D503="",$E503=""),"",$E503-$D503)</f>
        <v/>
      </c>
      <c r="G503" s="26"/>
      <c r="H503" s="27" t="str">
        <f aca="false">IF($F503="","",IF($G503&lt;&gt;"",$G503,IF(COUNTIFS(Contabilidad!$F$6:$F$505,$F503,Contabilidad!$A$6:$A$505,"&gt;="&amp;$A503-Instrucciones!$B$22,Contabilidad!$A$6:$A$505,"&lt;="&amp;$A503+Instrucciones!$B$22)=0,"Falta registrar",IF(COUNTIF($F$6:$F$505,$F503)&lt;=COUNTIF(Contabilidad!$F$6:$F$505,$F503),"Conciliado","Revisar"))))</f>
        <v/>
      </c>
    </row>
    <row r="504" customFormat="false" ht="15" hidden="false" customHeight="false" outlineLevel="0" collapsed="false">
      <c r="A504" s="28"/>
      <c r="B504" s="29"/>
      <c r="C504" s="29"/>
      <c r="D504" s="30"/>
      <c r="E504" s="30"/>
      <c r="F504" s="25" t="str">
        <f aca="false">IF(AND($D504="",$E504=""),"",$E504-$D504)</f>
        <v/>
      </c>
      <c r="G504" s="26"/>
      <c r="H504" s="27" t="str">
        <f aca="false">IF($F504="","",IF($G504&lt;&gt;"",$G504,IF(COUNTIFS(Contabilidad!$F$6:$F$505,$F504,Contabilidad!$A$6:$A$505,"&gt;="&amp;$A504-Instrucciones!$B$22,Contabilidad!$A$6:$A$505,"&lt;="&amp;$A504+Instrucciones!$B$22)=0,"Falta registrar",IF(COUNTIF($F$6:$F$505,$F504)&lt;=COUNTIF(Contabilidad!$F$6:$F$505,$F504),"Conciliado","Revisar"))))</f>
        <v/>
      </c>
    </row>
    <row r="505" customFormat="false" ht="15" hidden="false" customHeight="false" outlineLevel="0" collapsed="false">
      <c r="A505" s="28"/>
      <c r="B505" s="29"/>
      <c r="C505" s="29"/>
      <c r="D505" s="30"/>
      <c r="E505" s="30"/>
      <c r="F505" s="25" t="str">
        <f aca="false">IF(AND($D505="",$E505=""),"",$E505-$D505)</f>
        <v/>
      </c>
      <c r="G505" s="26"/>
      <c r="H505" s="27" t="str">
        <f aca="false">IF($F505="","",IF($G505&lt;&gt;"",$G505,IF(COUNTIFS(Contabilidad!$F$6:$F$505,$F505,Contabilidad!$A$6:$A$505,"&gt;="&amp;$A505-Instrucciones!$B$22,Contabilidad!$A$6:$A$505,"&lt;="&amp;$A505+Instrucciones!$B$22)=0,"Falta registrar",IF(COUNTIF($F$6:$F$505,$F505)&lt;=COUNTIF(Contabilidad!$F$6:$F$505,$F505),"Conciliado","Revisar"))))</f>
        <v/>
      </c>
    </row>
  </sheetData>
  <conditionalFormatting sqref="H6:H505">
    <cfRule type="expression" priority="2" aboveAverage="0" equalAverage="0" bottom="0" percent="0" rank="0" text="" dxfId="0">
      <formula>$H6="Conciliado"</formula>
    </cfRule>
    <cfRule type="expression" priority="3" aboveAverage="0" equalAverage="0" bottom="0" percent="0" rank="0" text="" dxfId="1">
      <formula>$H6="Falta registrar"</formula>
    </cfRule>
    <cfRule type="expression" priority="4" aboveAverage="0" equalAverage="0" bottom="0" percent="0" rank="0" text="" dxfId="2">
      <formula>$H6="Revisar"</formula>
    </cfRule>
  </conditionalFormatting>
  <dataValidations count="1">
    <dataValidation allowBlank="true" error="Elija una de las tres opciones, o deje la casilla vacía." errorStyle="stop" errorTitle="Opción no válida" operator="between" prompt="Déjela vacía para que el formato decida. Escriba aquí solo cuando el Estado diga «Revisar»." promptTitle="Ajuste manual" showDropDown="false" showErrorMessage="false" showInputMessage="false" sqref="G6:G505" type="list">
      <formula1>"Conciliado,Falta registrar,Revisar"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0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20"/>
    <col collapsed="false" customWidth="true" hidden="false" outlineLevel="0" max="8" min="8" style="0" width="24"/>
  </cols>
  <sheetData>
    <row r="1" customFormat="false" ht="17.35" hidden="false" customHeight="false" outlineLevel="0" collapsed="false">
      <c r="A1" s="15" t="s">
        <v>53</v>
      </c>
    </row>
    <row r="2" customFormat="false" ht="15" hidden="false" customHeight="false" outlineLevel="0" collapsed="false">
      <c r="A2" s="16" t="s">
        <v>54</v>
      </c>
      <c r="G2" s="17" t="s">
        <v>40</v>
      </c>
      <c r="H2" s="18" t="n">
        <f aca="false">SUMIF($F$6:$F$505,"&gt;0")</f>
        <v>16000</v>
      </c>
    </row>
    <row r="3" customFormat="false" ht="15" hidden="false" customHeight="false" outlineLevel="0" collapsed="false">
      <c r="A3" s="19" t="s">
        <v>41</v>
      </c>
      <c r="G3" s="17" t="s">
        <v>42</v>
      </c>
      <c r="H3" s="18" t="n">
        <f aca="false">-SUMIF($F$6:$F$505,"&lt;0")</f>
        <v>-0</v>
      </c>
    </row>
    <row r="5" customFormat="false" ht="19.5" hidden="false" customHeight="true" outlineLevel="0" collapsed="false">
      <c r="A5" s="20" t="s">
        <v>43</v>
      </c>
      <c r="B5" s="20" t="s">
        <v>44</v>
      </c>
      <c r="C5" s="20" t="s">
        <v>45</v>
      </c>
      <c r="D5" s="20" t="s">
        <v>46</v>
      </c>
      <c r="E5" s="20" t="s">
        <v>47</v>
      </c>
      <c r="F5" s="21" t="s">
        <v>48</v>
      </c>
      <c r="G5" s="21" t="s">
        <v>49</v>
      </c>
      <c r="H5" s="21" t="s">
        <v>50</v>
      </c>
    </row>
    <row r="6" customFormat="false" ht="15" hidden="false" customHeight="false" outlineLevel="0" collapsed="false">
      <c r="A6" s="22" t="n">
        <v>46130</v>
      </c>
      <c r="B6" s="23" t="s">
        <v>55</v>
      </c>
      <c r="C6" s="23" t="s">
        <v>52</v>
      </c>
      <c r="D6" s="24" t="n">
        <v>16000</v>
      </c>
      <c r="E6" s="24"/>
      <c r="F6" s="25" t="n">
        <f aca="false">IF(AND($D6="",$E6=""),"",$D6-$E6)</f>
        <v>16000</v>
      </c>
      <c r="G6" s="26"/>
      <c r="H6" s="27" t="str">
        <f aca="false">IF($F6="","",IF($G6&lt;&gt;"",$G6,IF(COUNTIFS(Banco!$F$6:$F$505,$F6,Banco!$A$6:$A$505,"&gt;="&amp;$A6-Instrucciones!$B$22,Banco!$A$6:$A$505,"&lt;="&amp;$A6+Instrucciones!$B$22)=0,"No aparece en el banco",IF(COUNTIF($F$6:$F$505,$F6)&lt;=COUNTIF(Banco!$F$6:$F$505,$F6),"Conciliado","Revisar"))))</f>
        <v>Conciliado</v>
      </c>
    </row>
    <row r="7" customFormat="false" ht="15" hidden="false" customHeight="false" outlineLevel="0" collapsed="false">
      <c r="A7" s="28"/>
      <c r="B7" s="29"/>
      <c r="C7" s="29"/>
      <c r="D7" s="30"/>
      <c r="E7" s="30"/>
      <c r="F7" s="25" t="str">
        <f aca="false">IF(AND($D7="",$E7=""),"",$D7-$E7)</f>
        <v/>
      </c>
      <c r="G7" s="26"/>
      <c r="H7" s="27" t="str">
        <f aca="false">IF($F7="","",IF($G7&lt;&gt;"",$G7,IF(COUNTIFS(Banco!$F$6:$F$505,$F7,Banco!$A$6:$A$505,"&gt;="&amp;$A7-Instrucciones!$B$22,Banco!$A$6:$A$505,"&lt;="&amp;$A7+Instrucciones!$B$22)=0,"No aparece en el banco",IF(COUNTIF($F$6:$F$505,$F7)&lt;=COUNTIF(Banco!$F$6:$F$505,$F7),"Conciliado","Revisar"))))</f>
        <v/>
      </c>
    </row>
    <row r="8" customFormat="false" ht="15" hidden="false" customHeight="false" outlineLevel="0" collapsed="false">
      <c r="A8" s="28"/>
      <c r="B8" s="29"/>
      <c r="C8" s="29"/>
      <c r="D8" s="30"/>
      <c r="E8" s="30"/>
      <c r="F8" s="25" t="str">
        <f aca="false">IF(AND($D8="",$E8=""),"",$D8-$E8)</f>
        <v/>
      </c>
      <c r="G8" s="26"/>
      <c r="H8" s="27" t="str">
        <f aca="false">IF($F8="","",IF($G8&lt;&gt;"",$G8,IF(COUNTIFS(Banco!$F$6:$F$505,$F8,Banco!$A$6:$A$505,"&gt;="&amp;$A8-Instrucciones!$B$22,Banco!$A$6:$A$505,"&lt;="&amp;$A8+Instrucciones!$B$22)=0,"No aparece en el banco",IF(COUNTIF($F$6:$F$505,$F8)&lt;=COUNTIF(Banco!$F$6:$F$505,$F8),"Conciliado","Revisar"))))</f>
        <v/>
      </c>
    </row>
    <row r="9" customFormat="false" ht="15" hidden="false" customHeight="false" outlineLevel="0" collapsed="false">
      <c r="A9" s="28"/>
      <c r="B9" s="29"/>
      <c r="C9" s="29"/>
      <c r="D9" s="30"/>
      <c r="E9" s="30"/>
      <c r="F9" s="25" t="str">
        <f aca="false">IF(AND($D9="",$E9=""),"",$D9-$E9)</f>
        <v/>
      </c>
      <c r="G9" s="26"/>
      <c r="H9" s="27" t="str">
        <f aca="false">IF($F9="","",IF($G9&lt;&gt;"",$G9,IF(COUNTIFS(Banco!$F$6:$F$505,$F9,Banco!$A$6:$A$505,"&gt;="&amp;$A9-Instrucciones!$B$22,Banco!$A$6:$A$505,"&lt;="&amp;$A9+Instrucciones!$B$22)=0,"No aparece en el banco",IF(COUNTIF($F$6:$F$505,$F9)&lt;=COUNTIF(Banco!$F$6:$F$505,$F9),"Conciliado","Revisar"))))</f>
        <v/>
      </c>
    </row>
    <row r="10" customFormat="false" ht="15" hidden="false" customHeight="false" outlineLevel="0" collapsed="false">
      <c r="A10" s="28"/>
      <c r="B10" s="29"/>
      <c r="C10" s="29"/>
      <c r="D10" s="30"/>
      <c r="E10" s="30"/>
      <c r="F10" s="25" t="str">
        <f aca="false">IF(AND($D10="",$E10=""),"",$D10-$E10)</f>
        <v/>
      </c>
      <c r="G10" s="26"/>
      <c r="H10" s="27" t="str">
        <f aca="false">IF($F10="","",IF($G10&lt;&gt;"",$G10,IF(COUNTIFS(Banco!$F$6:$F$505,$F10,Banco!$A$6:$A$505,"&gt;="&amp;$A10-Instrucciones!$B$22,Banco!$A$6:$A$505,"&lt;="&amp;$A10+Instrucciones!$B$22)=0,"No aparece en el banco",IF(COUNTIF($F$6:$F$505,$F10)&lt;=COUNTIF(Banco!$F$6:$F$505,$F10),"Conciliado","Revisar"))))</f>
        <v/>
      </c>
    </row>
    <row r="11" customFormat="false" ht="15" hidden="false" customHeight="false" outlineLevel="0" collapsed="false">
      <c r="A11" s="28"/>
      <c r="B11" s="29"/>
      <c r="C11" s="29"/>
      <c r="D11" s="30"/>
      <c r="E11" s="30"/>
      <c r="F11" s="25" t="str">
        <f aca="false">IF(AND($D11="",$E11=""),"",$D11-$E11)</f>
        <v/>
      </c>
      <c r="G11" s="26"/>
      <c r="H11" s="27" t="str">
        <f aca="false">IF($F11="","",IF($G11&lt;&gt;"",$G11,IF(COUNTIFS(Banco!$F$6:$F$505,$F11,Banco!$A$6:$A$505,"&gt;="&amp;$A11-Instrucciones!$B$22,Banco!$A$6:$A$505,"&lt;="&amp;$A11+Instrucciones!$B$22)=0,"No aparece en el banco",IF(COUNTIF($F$6:$F$505,$F11)&lt;=COUNTIF(Banco!$F$6:$F$505,$F11),"Conciliado","Revisar"))))</f>
        <v/>
      </c>
    </row>
    <row r="12" customFormat="false" ht="15" hidden="false" customHeight="false" outlineLevel="0" collapsed="false">
      <c r="A12" s="28"/>
      <c r="B12" s="29"/>
      <c r="C12" s="29"/>
      <c r="D12" s="30"/>
      <c r="E12" s="30"/>
      <c r="F12" s="25" t="str">
        <f aca="false">IF(AND($D12="",$E12=""),"",$D12-$E12)</f>
        <v/>
      </c>
      <c r="G12" s="26"/>
      <c r="H12" s="27" t="str">
        <f aca="false">IF($F12="","",IF($G12&lt;&gt;"",$G12,IF(COUNTIFS(Banco!$F$6:$F$505,$F12,Banco!$A$6:$A$505,"&gt;="&amp;$A12-Instrucciones!$B$22,Banco!$A$6:$A$505,"&lt;="&amp;$A12+Instrucciones!$B$22)=0,"No aparece en el banco",IF(COUNTIF($F$6:$F$505,$F12)&lt;=COUNTIF(Banco!$F$6:$F$505,$F12),"Conciliado","Revisar"))))</f>
        <v/>
      </c>
    </row>
    <row r="13" customFormat="false" ht="15" hidden="false" customHeight="false" outlineLevel="0" collapsed="false">
      <c r="A13" s="28"/>
      <c r="B13" s="29"/>
      <c r="C13" s="29"/>
      <c r="D13" s="30"/>
      <c r="E13" s="30"/>
      <c r="F13" s="25" t="str">
        <f aca="false">IF(AND($D13="",$E13=""),"",$D13-$E13)</f>
        <v/>
      </c>
      <c r="G13" s="26"/>
      <c r="H13" s="27" t="str">
        <f aca="false">IF($F13="","",IF($G13&lt;&gt;"",$G13,IF(COUNTIFS(Banco!$F$6:$F$505,$F13,Banco!$A$6:$A$505,"&gt;="&amp;$A13-Instrucciones!$B$22,Banco!$A$6:$A$505,"&lt;="&amp;$A13+Instrucciones!$B$22)=0,"No aparece en el banco",IF(COUNTIF($F$6:$F$505,$F13)&lt;=COUNTIF(Banco!$F$6:$F$505,$F13),"Conciliado","Revisar"))))</f>
        <v/>
      </c>
    </row>
    <row r="14" customFormat="false" ht="15" hidden="false" customHeight="false" outlineLevel="0" collapsed="false">
      <c r="A14" s="28"/>
      <c r="B14" s="29"/>
      <c r="C14" s="29"/>
      <c r="D14" s="30"/>
      <c r="E14" s="30"/>
      <c r="F14" s="25" t="str">
        <f aca="false">IF(AND($D14="",$E14=""),"",$D14-$E14)</f>
        <v/>
      </c>
      <c r="G14" s="26"/>
      <c r="H14" s="27" t="str">
        <f aca="false">IF($F14="","",IF($G14&lt;&gt;"",$G14,IF(COUNTIFS(Banco!$F$6:$F$505,$F14,Banco!$A$6:$A$505,"&gt;="&amp;$A14-Instrucciones!$B$22,Banco!$A$6:$A$505,"&lt;="&amp;$A14+Instrucciones!$B$22)=0,"No aparece en el banco",IF(COUNTIF($F$6:$F$505,$F14)&lt;=COUNTIF(Banco!$F$6:$F$505,$F14),"Conciliado","Revisar"))))</f>
        <v/>
      </c>
    </row>
    <row r="15" customFormat="false" ht="15" hidden="false" customHeight="false" outlineLevel="0" collapsed="false">
      <c r="A15" s="28"/>
      <c r="B15" s="29"/>
      <c r="C15" s="29"/>
      <c r="D15" s="30"/>
      <c r="E15" s="30"/>
      <c r="F15" s="25" t="str">
        <f aca="false">IF(AND($D15="",$E15=""),"",$D15-$E15)</f>
        <v/>
      </c>
      <c r="G15" s="26"/>
      <c r="H15" s="27" t="str">
        <f aca="false">IF($F15="","",IF($G15&lt;&gt;"",$G15,IF(COUNTIFS(Banco!$F$6:$F$505,$F15,Banco!$A$6:$A$505,"&gt;="&amp;$A15-Instrucciones!$B$22,Banco!$A$6:$A$505,"&lt;="&amp;$A15+Instrucciones!$B$22)=0,"No aparece en el banco",IF(COUNTIF($F$6:$F$505,$F15)&lt;=COUNTIF(Banco!$F$6:$F$505,$F15),"Conciliado","Revisar"))))</f>
        <v/>
      </c>
    </row>
    <row r="16" customFormat="false" ht="15" hidden="false" customHeight="false" outlineLevel="0" collapsed="false">
      <c r="A16" s="28"/>
      <c r="B16" s="29"/>
      <c r="C16" s="29"/>
      <c r="D16" s="30"/>
      <c r="E16" s="30"/>
      <c r="F16" s="25" t="str">
        <f aca="false">IF(AND($D16="",$E16=""),"",$D16-$E16)</f>
        <v/>
      </c>
      <c r="G16" s="26"/>
      <c r="H16" s="27" t="str">
        <f aca="false">IF($F16="","",IF($G16&lt;&gt;"",$G16,IF(COUNTIFS(Banco!$F$6:$F$505,$F16,Banco!$A$6:$A$505,"&gt;="&amp;$A16-Instrucciones!$B$22,Banco!$A$6:$A$505,"&lt;="&amp;$A16+Instrucciones!$B$22)=0,"No aparece en el banco",IF(COUNTIF($F$6:$F$505,$F16)&lt;=COUNTIF(Banco!$F$6:$F$505,$F16),"Conciliado","Revisar"))))</f>
        <v/>
      </c>
    </row>
    <row r="17" customFormat="false" ht="15" hidden="false" customHeight="false" outlineLevel="0" collapsed="false">
      <c r="A17" s="28"/>
      <c r="B17" s="29"/>
      <c r="C17" s="29"/>
      <c r="D17" s="30"/>
      <c r="E17" s="30"/>
      <c r="F17" s="25" t="str">
        <f aca="false">IF(AND($D17="",$E17=""),"",$D17-$E17)</f>
        <v/>
      </c>
      <c r="G17" s="26"/>
      <c r="H17" s="27" t="str">
        <f aca="false">IF($F17="","",IF($G17&lt;&gt;"",$G17,IF(COUNTIFS(Banco!$F$6:$F$505,$F17,Banco!$A$6:$A$505,"&gt;="&amp;$A17-Instrucciones!$B$22,Banco!$A$6:$A$505,"&lt;="&amp;$A17+Instrucciones!$B$22)=0,"No aparece en el banco",IF(COUNTIF($F$6:$F$505,$F17)&lt;=COUNTIF(Banco!$F$6:$F$505,$F17),"Conciliado","Revisar"))))</f>
        <v/>
      </c>
    </row>
    <row r="18" customFormat="false" ht="15" hidden="false" customHeight="false" outlineLevel="0" collapsed="false">
      <c r="A18" s="28"/>
      <c r="B18" s="29"/>
      <c r="C18" s="29"/>
      <c r="D18" s="30"/>
      <c r="E18" s="30"/>
      <c r="F18" s="25" t="str">
        <f aca="false">IF(AND($D18="",$E18=""),"",$D18-$E18)</f>
        <v/>
      </c>
      <c r="G18" s="26"/>
      <c r="H18" s="27" t="str">
        <f aca="false">IF($F18="","",IF($G18&lt;&gt;"",$G18,IF(COUNTIFS(Banco!$F$6:$F$505,$F18,Banco!$A$6:$A$505,"&gt;="&amp;$A18-Instrucciones!$B$22,Banco!$A$6:$A$505,"&lt;="&amp;$A18+Instrucciones!$B$22)=0,"No aparece en el banco",IF(COUNTIF($F$6:$F$505,$F18)&lt;=COUNTIF(Banco!$F$6:$F$505,$F18),"Conciliado","Revisar"))))</f>
        <v/>
      </c>
    </row>
    <row r="19" customFormat="false" ht="15" hidden="false" customHeight="false" outlineLevel="0" collapsed="false">
      <c r="A19" s="28"/>
      <c r="B19" s="29"/>
      <c r="C19" s="29"/>
      <c r="D19" s="30"/>
      <c r="E19" s="30"/>
      <c r="F19" s="25" t="str">
        <f aca="false">IF(AND($D19="",$E19=""),"",$D19-$E19)</f>
        <v/>
      </c>
      <c r="G19" s="26"/>
      <c r="H19" s="27" t="str">
        <f aca="false">IF($F19="","",IF($G19&lt;&gt;"",$G19,IF(COUNTIFS(Banco!$F$6:$F$505,$F19,Banco!$A$6:$A$505,"&gt;="&amp;$A19-Instrucciones!$B$22,Banco!$A$6:$A$505,"&lt;="&amp;$A19+Instrucciones!$B$22)=0,"No aparece en el banco",IF(COUNTIF($F$6:$F$505,$F19)&lt;=COUNTIF(Banco!$F$6:$F$505,$F19),"Conciliado","Revisar"))))</f>
        <v/>
      </c>
    </row>
    <row r="20" customFormat="false" ht="15" hidden="false" customHeight="false" outlineLevel="0" collapsed="false">
      <c r="A20" s="28"/>
      <c r="B20" s="29"/>
      <c r="C20" s="29"/>
      <c r="D20" s="30"/>
      <c r="E20" s="30"/>
      <c r="F20" s="25" t="str">
        <f aca="false">IF(AND($D20="",$E20=""),"",$D20-$E20)</f>
        <v/>
      </c>
      <c r="G20" s="26"/>
      <c r="H20" s="27" t="str">
        <f aca="false">IF($F20="","",IF($G20&lt;&gt;"",$G20,IF(COUNTIFS(Banco!$F$6:$F$505,$F20,Banco!$A$6:$A$505,"&gt;="&amp;$A20-Instrucciones!$B$22,Banco!$A$6:$A$505,"&lt;="&amp;$A20+Instrucciones!$B$22)=0,"No aparece en el banco",IF(COUNTIF($F$6:$F$505,$F20)&lt;=COUNTIF(Banco!$F$6:$F$505,$F20),"Conciliado","Revisar"))))</f>
        <v/>
      </c>
    </row>
    <row r="21" customFormat="false" ht="15" hidden="false" customHeight="false" outlineLevel="0" collapsed="false">
      <c r="A21" s="28"/>
      <c r="B21" s="29"/>
      <c r="C21" s="29"/>
      <c r="D21" s="30"/>
      <c r="E21" s="30"/>
      <c r="F21" s="25" t="str">
        <f aca="false">IF(AND($D21="",$E21=""),"",$D21-$E21)</f>
        <v/>
      </c>
      <c r="G21" s="26"/>
      <c r="H21" s="27" t="str">
        <f aca="false">IF($F21="","",IF($G21&lt;&gt;"",$G21,IF(COUNTIFS(Banco!$F$6:$F$505,$F21,Banco!$A$6:$A$505,"&gt;="&amp;$A21-Instrucciones!$B$22,Banco!$A$6:$A$505,"&lt;="&amp;$A21+Instrucciones!$B$22)=0,"No aparece en el banco",IF(COUNTIF($F$6:$F$505,$F21)&lt;=COUNTIF(Banco!$F$6:$F$505,$F21),"Conciliado","Revisar"))))</f>
        <v/>
      </c>
    </row>
    <row r="22" customFormat="false" ht="15" hidden="false" customHeight="false" outlineLevel="0" collapsed="false">
      <c r="A22" s="28"/>
      <c r="B22" s="29"/>
      <c r="C22" s="29"/>
      <c r="D22" s="30"/>
      <c r="E22" s="30"/>
      <c r="F22" s="25" t="str">
        <f aca="false">IF(AND($D22="",$E22=""),"",$D22-$E22)</f>
        <v/>
      </c>
      <c r="G22" s="26"/>
      <c r="H22" s="27" t="str">
        <f aca="false">IF($F22="","",IF($G22&lt;&gt;"",$G22,IF(COUNTIFS(Banco!$F$6:$F$505,$F22,Banco!$A$6:$A$505,"&gt;="&amp;$A22-Instrucciones!$B$22,Banco!$A$6:$A$505,"&lt;="&amp;$A22+Instrucciones!$B$22)=0,"No aparece en el banco",IF(COUNTIF($F$6:$F$505,$F22)&lt;=COUNTIF(Banco!$F$6:$F$505,$F22),"Conciliado","Revisar"))))</f>
        <v/>
      </c>
    </row>
    <row r="23" customFormat="false" ht="15" hidden="false" customHeight="false" outlineLevel="0" collapsed="false">
      <c r="A23" s="28"/>
      <c r="B23" s="29"/>
      <c r="C23" s="29"/>
      <c r="D23" s="30"/>
      <c r="E23" s="30"/>
      <c r="F23" s="25" t="str">
        <f aca="false">IF(AND($D23="",$E23=""),"",$D23-$E23)</f>
        <v/>
      </c>
      <c r="G23" s="26"/>
      <c r="H23" s="27" t="str">
        <f aca="false">IF($F23="","",IF($G23&lt;&gt;"",$G23,IF(COUNTIFS(Banco!$F$6:$F$505,$F23,Banco!$A$6:$A$505,"&gt;="&amp;$A23-Instrucciones!$B$22,Banco!$A$6:$A$505,"&lt;="&amp;$A23+Instrucciones!$B$22)=0,"No aparece en el banco",IF(COUNTIF($F$6:$F$505,$F23)&lt;=COUNTIF(Banco!$F$6:$F$505,$F23),"Conciliado","Revisar"))))</f>
        <v/>
      </c>
    </row>
    <row r="24" customFormat="false" ht="15" hidden="false" customHeight="false" outlineLevel="0" collapsed="false">
      <c r="A24" s="28"/>
      <c r="B24" s="29"/>
      <c r="C24" s="29"/>
      <c r="D24" s="30"/>
      <c r="E24" s="30"/>
      <c r="F24" s="25" t="str">
        <f aca="false">IF(AND($D24="",$E24=""),"",$D24-$E24)</f>
        <v/>
      </c>
      <c r="G24" s="26"/>
      <c r="H24" s="27" t="str">
        <f aca="false">IF($F24="","",IF($G24&lt;&gt;"",$G24,IF(COUNTIFS(Banco!$F$6:$F$505,$F24,Banco!$A$6:$A$505,"&gt;="&amp;$A24-Instrucciones!$B$22,Banco!$A$6:$A$505,"&lt;="&amp;$A24+Instrucciones!$B$22)=0,"No aparece en el banco",IF(COUNTIF($F$6:$F$505,$F24)&lt;=COUNTIF(Banco!$F$6:$F$505,$F24),"Conciliado","Revisar"))))</f>
        <v/>
      </c>
    </row>
    <row r="25" customFormat="false" ht="15" hidden="false" customHeight="false" outlineLevel="0" collapsed="false">
      <c r="A25" s="28"/>
      <c r="B25" s="29"/>
      <c r="C25" s="29"/>
      <c r="D25" s="30"/>
      <c r="E25" s="30"/>
      <c r="F25" s="25" t="str">
        <f aca="false">IF(AND($D25="",$E25=""),"",$D25-$E25)</f>
        <v/>
      </c>
      <c r="G25" s="26"/>
      <c r="H25" s="27" t="str">
        <f aca="false">IF($F25="","",IF($G25&lt;&gt;"",$G25,IF(COUNTIFS(Banco!$F$6:$F$505,$F25,Banco!$A$6:$A$505,"&gt;="&amp;$A25-Instrucciones!$B$22,Banco!$A$6:$A$505,"&lt;="&amp;$A25+Instrucciones!$B$22)=0,"No aparece en el banco",IF(COUNTIF($F$6:$F$505,$F25)&lt;=COUNTIF(Banco!$F$6:$F$505,$F25),"Conciliado","Revisar"))))</f>
        <v/>
      </c>
    </row>
    <row r="26" customFormat="false" ht="15" hidden="false" customHeight="false" outlineLevel="0" collapsed="false">
      <c r="A26" s="28"/>
      <c r="B26" s="29"/>
      <c r="C26" s="29"/>
      <c r="D26" s="30"/>
      <c r="E26" s="30"/>
      <c r="F26" s="25" t="str">
        <f aca="false">IF(AND($D26="",$E26=""),"",$D26-$E26)</f>
        <v/>
      </c>
      <c r="G26" s="26"/>
      <c r="H26" s="27" t="str">
        <f aca="false">IF($F26="","",IF($G26&lt;&gt;"",$G26,IF(COUNTIFS(Banco!$F$6:$F$505,$F26,Banco!$A$6:$A$505,"&gt;="&amp;$A26-Instrucciones!$B$22,Banco!$A$6:$A$505,"&lt;="&amp;$A26+Instrucciones!$B$22)=0,"No aparece en el banco",IF(COUNTIF($F$6:$F$505,$F26)&lt;=COUNTIF(Banco!$F$6:$F$505,$F26),"Conciliado","Revisar"))))</f>
        <v/>
      </c>
    </row>
    <row r="27" customFormat="false" ht="15" hidden="false" customHeight="false" outlineLevel="0" collapsed="false">
      <c r="A27" s="28"/>
      <c r="B27" s="29"/>
      <c r="C27" s="29"/>
      <c r="D27" s="30"/>
      <c r="E27" s="30"/>
      <c r="F27" s="25" t="str">
        <f aca="false">IF(AND($D27="",$E27=""),"",$D27-$E27)</f>
        <v/>
      </c>
      <c r="G27" s="26"/>
      <c r="H27" s="27" t="str">
        <f aca="false">IF($F27="","",IF($G27&lt;&gt;"",$G27,IF(COUNTIFS(Banco!$F$6:$F$505,$F27,Banco!$A$6:$A$505,"&gt;="&amp;$A27-Instrucciones!$B$22,Banco!$A$6:$A$505,"&lt;="&amp;$A27+Instrucciones!$B$22)=0,"No aparece en el banco",IF(COUNTIF($F$6:$F$505,$F27)&lt;=COUNTIF(Banco!$F$6:$F$505,$F27),"Conciliado","Revisar"))))</f>
        <v/>
      </c>
    </row>
    <row r="28" customFormat="false" ht="15" hidden="false" customHeight="false" outlineLevel="0" collapsed="false">
      <c r="A28" s="28"/>
      <c r="B28" s="29"/>
      <c r="C28" s="29"/>
      <c r="D28" s="30"/>
      <c r="E28" s="30"/>
      <c r="F28" s="25" t="str">
        <f aca="false">IF(AND($D28="",$E28=""),"",$D28-$E28)</f>
        <v/>
      </c>
      <c r="G28" s="26"/>
      <c r="H28" s="27" t="str">
        <f aca="false">IF($F28="","",IF($G28&lt;&gt;"",$G28,IF(COUNTIFS(Banco!$F$6:$F$505,$F28,Banco!$A$6:$A$505,"&gt;="&amp;$A28-Instrucciones!$B$22,Banco!$A$6:$A$505,"&lt;="&amp;$A28+Instrucciones!$B$22)=0,"No aparece en el banco",IF(COUNTIF($F$6:$F$505,$F28)&lt;=COUNTIF(Banco!$F$6:$F$505,$F28),"Conciliado","Revisar"))))</f>
        <v/>
      </c>
    </row>
    <row r="29" customFormat="false" ht="15" hidden="false" customHeight="false" outlineLevel="0" collapsed="false">
      <c r="A29" s="28"/>
      <c r="B29" s="29"/>
      <c r="C29" s="29"/>
      <c r="D29" s="30"/>
      <c r="E29" s="30"/>
      <c r="F29" s="25" t="str">
        <f aca="false">IF(AND($D29="",$E29=""),"",$D29-$E29)</f>
        <v/>
      </c>
      <c r="G29" s="26"/>
      <c r="H29" s="27" t="str">
        <f aca="false">IF($F29="","",IF($G29&lt;&gt;"",$G29,IF(COUNTIFS(Banco!$F$6:$F$505,$F29,Banco!$A$6:$A$505,"&gt;="&amp;$A29-Instrucciones!$B$22,Banco!$A$6:$A$505,"&lt;="&amp;$A29+Instrucciones!$B$22)=0,"No aparece en el banco",IF(COUNTIF($F$6:$F$505,$F29)&lt;=COUNTIF(Banco!$F$6:$F$505,$F29),"Conciliado","Revisar"))))</f>
        <v/>
      </c>
    </row>
    <row r="30" customFormat="false" ht="15" hidden="false" customHeight="false" outlineLevel="0" collapsed="false">
      <c r="A30" s="28"/>
      <c r="B30" s="29"/>
      <c r="C30" s="29"/>
      <c r="D30" s="30"/>
      <c r="E30" s="30"/>
      <c r="F30" s="25" t="str">
        <f aca="false">IF(AND($D30="",$E30=""),"",$D30-$E30)</f>
        <v/>
      </c>
      <c r="G30" s="26"/>
      <c r="H30" s="27" t="str">
        <f aca="false">IF($F30="","",IF($G30&lt;&gt;"",$G30,IF(COUNTIFS(Banco!$F$6:$F$505,$F30,Banco!$A$6:$A$505,"&gt;="&amp;$A30-Instrucciones!$B$22,Banco!$A$6:$A$505,"&lt;="&amp;$A30+Instrucciones!$B$22)=0,"No aparece en el banco",IF(COUNTIF($F$6:$F$505,$F30)&lt;=COUNTIF(Banco!$F$6:$F$505,$F30),"Conciliado","Revisar"))))</f>
        <v/>
      </c>
    </row>
    <row r="31" customFormat="false" ht="15" hidden="false" customHeight="false" outlineLevel="0" collapsed="false">
      <c r="A31" s="28"/>
      <c r="B31" s="29"/>
      <c r="C31" s="29"/>
      <c r="D31" s="30"/>
      <c r="E31" s="30"/>
      <c r="F31" s="25" t="str">
        <f aca="false">IF(AND($D31="",$E31=""),"",$D31-$E31)</f>
        <v/>
      </c>
      <c r="G31" s="26"/>
      <c r="H31" s="27" t="str">
        <f aca="false">IF($F31="","",IF($G31&lt;&gt;"",$G31,IF(COUNTIFS(Banco!$F$6:$F$505,$F31,Banco!$A$6:$A$505,"&gt;="&amp;$A31-Instrucciones!$B$22,Banco!$A$6:$A$505,"&lt;="&amp;$A31+Instrucciones!$B$22)=0,"No aparece en el banco",IF(COUNTIF($F$6:$F$505,$F31)&lt;=COUNTIF(Banco!$F$6:$F$505,$F31),"Conciliado","Revisar"))))</f>
        <v/>
      </c>
    </row>
    <row r="32" customFormat="false" ht="15" hidden="false" customHeight="false" outlineLevel="0" collapsed="false">
      <c r="A32" s="28"/>
      <c r="B32" s="29"/>
      <c r="C32" s="29"/>
      <c r="D32" s="30"/>
      <c r="E32" s="30"/>
      <c r="F32" s="25" t="str">
        <f aca="false">IF(AND($D32="",$E32=""),"",$D32-$E32)</f>
        <v/>
      </c>
      <c r="G32" s="26"/>
      <c r="H32" s="27" t="str">
        <f aca="false">IF($F32="","",IF($G32&lt;&gt;"",$G32,IF(COUNTIFS(Banco!$F$6:$F$505,$F32,Banco!$A$6:$A$505,"&gt;="&amp;$A32-Instrucciones!$B$22,Banco!$A$6:$A$505,"&lt;="&amp;$A32+Instrucciones!$B$22)=0,"No aparece en el banco",IF(COUNTIF($F$6:$F$505,$F32)&lt;=COUNTIF(Banco!$F$6:$F$505,$F32),"Conciliado","Revisar"))))</f>
        <v/>
      </c>
    </row>
    <row r="33" customFormat="false" ht="15" hidden="false" customHeight="false" outlineLevel="0" collapsed="false">
      <c r="A33" s="28"/>
      <c r="B33" s="29"/>
      <c r="C33" s="29"/>
      <c r="D33" s="30"/>
      <c r="E33" s="30"/>
      <c r="F33" s="25" t="str">
        <f aca="false">IF(AND($D33="",$E33=""),"",$D33-$E33)</f>
        <v/>
      </c>
      <c r="G33" s="26"/>
      <c r="H33" s="27" t="str">
        <f aca="false">IF($F33="","",IF($G33&lt;&gt;"",$G33,IF(COUNTIFS(Banco!$F$6:$F$505,$F33,Banco!$A$6:$A$505,"&gt;="&amp;$A33-Instrucciones!$B$22,Banco!$A$6:$A$505,"&lt;="&amp;$A33+Instrucciones!$B$22)=0,"No aparece en el banco",IF(COUNTIF($F$6:$F$505,$F33)&lt;=COUNTIF(Banco!$F$6:$F$505,$F33),"Conciliado","Revisar"))))</f>
        <v/>
      </c>
    </row>
    <row r="34" customFormat="false" ht="15" hidden="false" customHeight="false" outlineLevel="0" collapsed="false">
      <c r="A34" s="28"/>
      <c r="B34" s="29"/>
      <c r="C34" s="29"/>
      <c r="D34" s="30"/>
      <c r="E34" s="30"/>
      <c r="F34" s="25" t="str">
        <f aca="false">IF(AND($D34="",$E34=""),"",$D34-$E34)</f>
        <v/>
      </c>
      <c r="G34" s="26"/>
      <c r="H34" s="27" t="str">
        <f aca="false">IF($F34="","",IF($G34&lt;&gt;"",$G34,IF(COUNTIFS(Banco!$F$6:$F$505,$F34,Banco!$A$6:$A$505,"&gt;="&amp;$A34-Instrucciones!$B$22,Banco!$A$6:$A$505,"&lt;="&amp;$A34+Instrucciones!$B$22)=0,"No aparece en el banco",IF(COUNTIF($F$6:$F$505,$F34)&lt;=COUNTIF(Banco!$F$6:$F$505,$F34),"Conciliado","Revisar"))))</f>
        <v/>
      </c>
    </row>
    <row r="35" customFormat="false" ht="15" hidden="false" customHeight="false" outlineLevel="0" collapsed="false">
      <c r="A35" s="28"/>
      <c r="B35" s="29"/>
      <c r="C35" s="29"/>
      <c r="D35" s="30"/>
      <c r="E35" s="30"/>
      <c r="F35" s="25" t="str">
        <f aca="false">IF(AND($D35="",$E35=""),"",$D35-$E35)</f>
        <v/>
      </c>
      <c r="G35" s="26"/>
      <c r="H35" s="27" t="str">
        <f aca="false">IF($F35="","",IF($G35&lt;&gt;"",$G35,IF(COUNTIFS(Banco!$F$6:$F$505,$F35,Banco!$A$6:$A$505,"&gt;="&amp;$A35-Instrucciones!$B$22,Banco!$A$6:$A$505,"&lt;="&amp;$A35+Instrucciones!$B$22)=0,"No aparece en el banco",IF(COUNTIF($F$6:$F$505,$F35)&lt;=COUNTIF(Banco!$F$6:$F$505,$F35),"Conciliado","Revisar"))))</f>
        <v/>
      </c>
    </row>
    <row r="36" customFormat="false" ht="15" hidden="false" customHeight="false" outlineLevel="0" collapsed="false">
      <c r="A36" s="28"/>
      <c r="B36" s="29"/>
      <c r="C36" s="29"/>
      <c r="D36" s="30"/>
      <c r="E36" s="30"/>
      <c r="F36" s="25" t="str">
        <f aca="false">IF(AND($D36="",$E36=""),"",$D36-$E36)</f>
        <v/>
      </c>
      <c r="G36" s="26"/>
      <c r="H36" s="27" t="str">
        <f aca="false">IF($F36="","",IF($G36&lt;&gt;"",$G36,IF(COUNTIFS(Banco!$F$6:$F$505,$F36,Banco!$A$6:$A$505,"&gt;="&amp;$A36-Instrucciones!$B$22,Banco!$A$6:$A$505,"&lt;="&amp;$A36+Instrucciones!$B$22)=0,"No aparece en el banco",IF(COUNTIF($F$6:$F$505,$F36)&lt;=COUNTIF(Banco!$F$6:$F$505,$F36),"Conciliado","Revisar"))))</f>
        <v/>
      </c>
    </row>
    <row r="37" customFormat="false" ht="15" hidden="false" customHeight="false" outlineLevel="0" collapsed="false">
      <c r="A37" s="28"/>
      <c r="B37" s="29"/>
      <c r="C37" s="29"/>
      <c r="D37" s="30"/>
      <c r="E37" s="30"/>
      <c r="F37" s="25" t="str">
        <f aca="false">IF(AND($D37="",$E37=""),"",$D37-$E37)</f>
        <v/>
      </c>
      <c r="G37" s="26"/>
      <c r="H37" s="27" t="str">
        <f aca="false">IF($F37="","",IF($G37&lt;&gt;"",$G37,IF(COUNTIFS(Banco!$F$6:$F$505,$F37,Banco!$A$6:$A$505,"&gt;="&amp;$A37-Instrucciones!$B$22,Banco!$A$6:$A$505,"&lt;="&amp;$A37+Instrucciones!$B$22)=0,"No aparece en el banco",IF(COUNTIF($F$6:$F$505,$F37)&lt;=COUNTIF(Banco!$F$6:$F$505,$F37),"Conciliado","Revisar"))))</f>
        <v/>
      </c>
    </row>
    <row r="38" customFormat="false" ht="15" hidden="false" customHeight="false" outlineLevel="0" collapsed="false">
      <c r="A38" s="28"/>
      <c r="B38" s="29"/>
      <c r="C38" s="29"/>
      <c r="D38" s="30"/>
      <c r="E38" s="30"/>
      <c r="F38" s="25" t="str">
        <f aca="false">IF(AND($D38="",$E38=""),"",$D38-$E38)</f>
        <v/>
      </c>
      <c r="G38" s="26"/>
      <c r="H38" s="27" t="str">
        <f aca="false">IF($F38="","",IF($G38&lt;&gt;"",$G38,IF(COUNTIFS(Banco!$F$6:$F$505,$F38,Banco!$A$6:$A$505,"&gt;="&amp;$A38-Instrucciones!$B$22,Banco!$A$6:$A$505,"&lt;="&amp;$A38+Instrucciones!$B$22)=0,"No aparece en el banco",IF(COUNTIF($F$6:$F$505,$F38)&lt;=COUNTIF(Banco!$F$6:$F$505,$F38),"Conciliado","Revisar"))))</f>
        <v/>
      </c>
    </row>
    <row r="39" customFormat="false" ht="15" hidden="false" customHeight="false" outlineLevel="0" collapsed="false">
      <c r="A39" s="28"/>
      <c r="B39" s="29"/>
      <c r="C39" s="29"/>
      <c r="D39" s="30"/>
      <c r="E39" s="30"/>
      <c r="F39" s="25" t="str">
        <f aca="false">IF(AND($D39="",$E39=""),"",$D39-$E39)</f>
        <v/>
      </c>
      <c r="G39" s="26"/>
      <c r="H39" s="27" t="str">
        <f aca="false">IF($F39="","",IF($G39&lt;&gt;"",$G39,IF(COUNTIFS(Banco!$F$6:$F$505,$F39,Banco!$A$6:$A$505,"&gt;="&amp;$A39-Instrucciones!$B$22,Banco!$A$6:$A$505,"&lt;="&amp;$A39+Instrucciones!$B$22)=0,"No aparece en el banco",IF(COUNTIF($F$6:$F$505,$F39)&lt;=COUNTIF(Banco!$F$6:$F$505,$F39),"Conciliado","Revisar"))))</f>
        <v/>
      </c>
    </row>
    <row r="40" customFormat="false" ht="15" hidden="false" customHeight="false" outlineLevel="0" collapsed="false">
      <c r="A40" s="28"/>
      <c r="B40" s="29"/>
      <c r="C40" s="29"/>
      <c r="D40" s="30"/>
      <c r="E40" s="30"/>
      <c r="F40" s="25" t="str">
        <f aca="false">IF(AND($D40="",$E40=""),"",$D40-$E40)</f>
        <v/>
      </c>
      <c r="G40" s="26"/>
      <c r="H40" s="27" t="str">
        <f aca="false">IF($F40="","",IF($G40&lt;&gt;"",$G40,IF(COUNTIFS(Banco!$F$6:$F$505,$F40,Banco!$A$6:$A$505,"&gt;="&amp;$A40-Instrucciones!$B$22,Banco!$A$6:$A$505,"&lt;="&amp;$A40+Instrucciones!$B$22)=0,"No aparece en el banco",IF(COUNTIF($F$6:$F$505,$F40)&lt;=COUNTIF(Banco!$F$6:$F$505,$F40),"Conciliado","Revisar"))))</f>
        <v/>
      </c>
    </row>
    <row r="41" customFormat="false" ht="15" hidden="false" customHeight="false" outlineLevel="0" collapsed="false">
      <c r="A41" s="28"/>
      <c r="B41" s="29"/>
      <c r="C41" s="29"/>
      <c r="D41" s="30"/>
      <c r="E41" s="30"/>
      <c r="F41" s="25" t="str">
        <f aca="false">IF(AND($D41="",$E41=""),"",$D41-$E41)</f>
        <v/>
      </c>
      <c r="G41" s="26"/>
      <c r="H41" s="27" t="str">
        <f aca="false">IF($F41="","",IF($G41&lt;&gt;"",$G41,IF(COUNTIFS(Banco!$F$6:$F$505,$F41,Banco!$A$6:$A$505,"&gt;="&amp;$A41-Instrucciones!$B$22,Banco!$A$6:$A$505,"&lt;="&amp;$A41+Instrucciones!$B$22)=0,"No aparece en el banco",IF(COUNTIF($F$6:$F$505,$F41)&lt;=COUNTIF(Banco!$F$6:$F$505,$F41),"Conciliado","Revisar"))))</f>
        <v/>
      </c>
    </row>
    <row r="42" customFormat="false" ht="15" hidden="false" customHeight="false" outlineLevel="0" collapsed="false">
      <c r="A42" s="28"/>
      <c r="B42" s="29"/>
      <c r="C42" s="29"/>
      <c r="D42" s="30"/>
      <c r="E42" s="30"/>
      <c r="F42" s="25" t="str">
        <f aca="false">IF(AND($D42="",$E42=""),"",$D42-$E42)</f>
        <v/>
      </c>
      <c r="G42" s="26"/>
      <c r="H42" s="27" t="str">
        <f aca="false">IF($F42="","",IF($G42&lt;&gt;"",$G42,IF(COUNTIFS(Banco!$F$6:$F$505,$F42,Banco!$A$6:$A$505,"&gt;="&amp;$A42-Instrucciones!$B$22,Banco!$A$6:$A$505,"&lt;="&amp;$A42+Instrucciones!$B$22)=0,"No aparece en el banco",IF(COUNTIF($F$6:$F$505,$F42)&lt;=COUNTIF(Banco!$F$6:$F$505,$F42),"Conciliado","Revisar"))))</f>
        <v/>
      </c>
    </row>
    <row r="43" customFormat="false" ht="15" hidden="false" customHeight="false" outlineLevel="0" collapsed="false">
      <c r="A43" s="28"/>
      <c r="B43" s="29"/>
      <c r="C43" s="29"/>
      <c r="D43" s="30"/>
      <c r="E43" s="30"/>
      <c r="F43" s="25" t="str">
        <f aca="false">IF(AND($D43="",$E43=""),"",$D43-$E43)</f>
        <v/>
      </c>
      <c r="G43" s="26"/>
      <c r="H43" s="27" t="str">
        <f aca="false">IF($F43="","",IF($G43&lt;&gt;"",$G43,IF(COUNTIFS(Banco!$F$6:$F$505,$F43,Banco!$A$6:$A$505,"&gt;="&amp;$A43-Instrucciones!$B$22,Banco!$A$6:$A$505,"&lt;="&amp;$A43+Instrucciones!$B$22)=0,"No aparece en el banco",IF(COUNTIF($F$6:$F$505,$F43)&lt;=COUNTIF(Banco!$F$6:$F$505,$F43),"Conciliado","Revisar"))))</f>
        <v/>
      </c>
    </row>
    <row r="44" customFormat="false" ht="15" hidden="false" customHeight="false" outlineLevel="0" collapsed="false">
      <c r="A44" s="28"/>
      <c r="B44" s="29"/>
      <c r="C44" s="29"/>
      <c r="D44" s="30"/>
      <c r="E44" s="30"/>
      <c r="F44" s="25" t="str">
        <f aca="false">IF(AND($D44="",$E44=""),"",$D44-$E44)</f>
        <v/>
      </c>
      <c r="G44" s="26"/>
      <c r="H44" s="27" t="str">
        <f aca="false">IF($F44="","",IF($G44&lt;&gt;"",$G44,IF(COUNTIFS(Banco!$F$6:$F$505,$F44,Banco!$A$6:$A$505,"&gt;="&amp;$A44-Instrucciones!$B$22,Banco!$A$6:$A$505,"&lt;="&amp;$A44+Instrucciones!$B$22)=0,"No aparece en el banco",IF(COUNTIF($F$6:$F$505,$F44)&lt;=COUNTIF(Banco!$F$6:$F$505,$F44),"Conciliado","Revisar"))))</f>
        <v/>
      </c>
    </row>
    <row r="45" customFormat="false" ht="15" hidden="false" customHeight="false" outlineLevel="0" collapsed="false">
      <c r="A45" s="28"/>
      <c r="B45" s="29"/>
      <c r="C45" s="29"/>
      <c r="D45" s="30"/>
      <c r="E45" s="30"/>
      <c r="F45" s="25" t="str">
        <f aca="false">IF(AND($D45="",$E45=""),"",$D45-$E45)</f>
        <v/>
      </c>
      <c r="G45" s="26"/>
      <c r="H45" s="27" t="str">
        <f aca="false">IF($F45="","",IF($G45&lt;&gt;"",$G45,IF(COUNTIFS(Banco!$F$6:$F$505,$F45,Banco!$A$6:$A$505,"&gt;="&amp;$A45-Instrucciones!$B$22,Banco!$A$6:$A$505,"&lt;="&amp;$A45+Instrucciones!$B$22)=0,"No aparece en el banco",IF(COUNTIF($F$6:$F$505,$F45)&lt;=COUNTIF(Banco!$F$6:$F$505,$F45),"Conciliado","Revisar"))))</f>
        <v/>
      </c>
    </row>
    <row r="46" customFormat="false" ht="15" hidden="false" customHeight="false" outlineLevel="0" collapsed="false">
      <c r="A46" s="28"/>
      <c r="B46" s="29"/>
      <c r="C46" s="29"/>
      <c r="D46" s="30"/>
      <c r="E46" s="30"/>
      <c r="F46" s="25" t="str">
        <f aca="false">IF(AND($D46="",$E46=""),"",$D46-$E46)</f>
        <v/>
      </c>
      <c r="G46" s="26"/>
      <c r="H46" s="27" t="str">
        <f aca="false">IF($F46="","",IF($G46&lt;&gt;"",$G46,IF(COUNTIFS(Banco!$F$6:$F$505,$F46,Banco!$A$6:$A$505,"&gt;="&amp;$A46-Instrucciones!$B$22,Banco!$A$6:$A$505,"&lt;="&amp;$A46+Instrucciones!$B$22)=0,"No aparece en el banco",IF(COUNTIF($F$6:$F$505,$F46)&lt;=COUNTIF(Banco!$F$6:$F$505,$F46),"Conciliado","Revisar"))))</f>
        <v/>
      </c>
    </row>
    <row r="47" customFormat="false" ht="15" hidden="false" customHeight="false" outlineLevel="0" collapsed="false">
      <c r="A47" s="28"/>
      <c r="B47" s="29"/>
      <c r="C47" s="29"/>
      <c r="D47" s="30"/>
      <c r="E47" s="30"/>
      <c r="F47" s="25" t="str">
        <f aca="false">IF(AND($D47="",$E47=""),"",$D47-$E47)</f>
        <v/>
      </c>
      <c r="G47" s="26"/>
      <c r="H47" s="27" t="str">
        <f aca="false">IF($F47="","",IF($G47&lt;&gt;"",$G47,IF(COUNTIFS(Banco!$F$6:$F$505,$F47,Banco!$A$6:$A$505,"&gt;="&amp;$A47-Instrucciones!$B$22,Banco!$A$6:$A$505,"&lt;="&amp;$A47+Instrucciones!$B$22)=0,"No aparece en el banco",IF(COUNTIF($F$6:$F$505,$F47)&lt;=COUNTIF(Banco!$F$6:$F$505,$F47),"Conciliado","Revisar"))))</f>
        <v/>
      </c>
    </row>
    <row r="48" customFormat="false" ht="15" hidden="false" customHeight="false" outlineLevel="0" collapsed="false">
      <c r="A48" s="28"/>
      <c r="B48" s="29"/>
      <c r="C48" s="29"/>
      <c r="D48" s="30"/>
      <c r="E48" s="30"/>
      <c r="F48" s="25" t="str">
        <f aca="false">IF(AND($D48="",$E48=""),"",$D48-$E48)</f>
        <v/>
      </c>
      <c r="G48" s="26"/>
      <c r="H48" s="27" t="str">
        <f aca="false">IF($F48="","",IF($G48&lt;&gt;"",$G48,IF(COUNTIFS(Banco!$F$6:$F$505,$F48,Banco!$A$6:$A$505,"&gt;="&amp;$A48-Instrucciones!$B$22,Banco!$A$6:$A$505,"&lt;="&amp;$A48+Instrucciones!$B$22)=0,"No aparece en el banco",IF(COUNTIF($F$6:$F$505,$F48)&lt;=COUNTIF(Banco!$F$6:$F$505,$F48),"Conciliado","Revisar"))))</f>
        <v/>
      </c>
    </row>
    <row r="49" customFormat="false" ht="15" hidden="false" customHeight="false" outlineLevel="0" collapsed="false">
      <c r="A49" s="28"/>
      <c r="B49" s="29"/>
      <c r="C49" s="29"/>
      <c r="D49" s="30"/>
      <c r="E49" s="30"/>
      <c r="F49" s="25" t="str">
        <f aca="false">IF(AND($D49="",$E49=""),"",$D49-$E49)</f>
        <v/>
      </c>
      <c r="G49" s="26"/>
      <c r="H49" s="27" t="str">
        <f aca="false">IF($F49="","",IF($G49&lt;&gt;"",$G49,IF(COUNTIFS(Banco!$F$6:$F$505,$F49,Banco!$A$6:$A$505,"&gt;="&amp;$A49-Instrucciones!$B$22,Banco!$A$6:$A$505,"&lt;="&amp;$A49+Instrucciones!$B$22)=0,"No aparece en el banco",IF(COUNTIF($F$6:$F$505,$F49)&lt;=COUNTIF(Banco!$F$6:$F$505,$F49),"Conciliado","Revisar"))))</f>
        <v/>
      </c>
    </row>
    <row r="50" customFormat="false" ht="15" hidden="false" customHeight="false" outlineLevel="0" collapsed="false">
      <c r="A50" s="28"/>
      <c r="B50" s="29"/>
      <c r="C50" s="29"/>
      <c r="D50" s="30"/>
      <c r="E50" s="30"/>
      <c r="F50" s="25" t="str">
        <f aca="false">IF(AND($D50="",$E50=""),"",$D50-$E50)</f>
        <v/>
      </c>
      <c r="G50" s="26"/>
      <c r="H50" s="27" t="str">
        <f aca="false">IF($F50="","",IF($G50&lt;&gt;"",$G50,IF(COUNTIFS(Banco!$F$6:$F$505,$F50,Banco!$A$6:$A$505,"&gt;="&amp;$A50-Instrucciones!$B$22,Banco!$A$6:$A$505,"&lt;="&amp;$A50+Instrucciones!$B$22)=0,"No aparece en el banco",IF(COUNTIF($F$6:$F$505,$F50)&lt;=COUNTIF(Banco!$F$6:$F$505,$F50),"Conciliado","Revisar"))))</f>
        <v/>
      </c>
    </row>
    <row r="51" customFormat="false" ht="15" hidden="false" customHeight="false" outlineLevel="0" collapsed="false">
      <c r="A51" s="28"/>
      <c r="B51" s="29"/>
      <c r="C51" s="29"/>
      <c r="D51" s="30"/>
      <c r="E51" s="30"/>
      <c r="F51" s="25" t="str">
        <f aca="false">IF(AND($D51="",$E51=""),"",$D51-$E51)</f>
        <v/>
      </c>
      <c r="G51" s="26"/>
      <c r="H51" s="27" t="str">
        <f aca="false">IF($F51="","",IF($G51&lt;&gt;"",$G51,IF(COUNTIFS(Banco!$F$6:$F$505,$F51,Banco!$A$6:$A$505,"&gt;="&amp;$A51-Instrucciones!$B$22,Banco!$A$6:$A$505,"&lt;="&amp;$A51+Instrucciones!$B$22)=0,"No aparece en el banco",IF(COUNTIF($F$6:$F$505,$F51)&lt;=COUNTIF(Banco!$F$6:$F$505,$F51),"Conciliado","Revisar"))))</f>
        <v/>
      </c>
    </row>
    <row r="52" customFormat="false" ht="15" hidden="false" customHeight="false" outlineLevel="0" collapsed="false">
      <c r="A52" s="28"/>
      <c r="B52" s="29"/>
      <c r="C52" s="29"/>
      <c r="D52" s="30"/>
      <c r="E52" s="30"/>
      <c r="F52" s="25" t="str">
        <f aca="false">IF(AND($D52="",$E52=""),"",$D52-$E52)</f>
        <v/>
      </c>
      <c r="G52" s="26"/>
      <c r="H52" s="27" t="str">
        <f aca="false">IF($F52="","",IF($G52&lt;&gt;"",$G52,IF(COUNTIFS(Banco!$F$6:$F$505,$F52,Banco!$A$6:$A$505,"&gt;="&amp;$A52-Instrucciones!$B$22,Banco!$A$6:$A$505,"&lt;="&amp;$A52+Instrucciones!$B$22)=0,"No aparece en el banco",IF(COUNTIF($F$6:$F$505,$F52)&lt;=COUNTIF(Banco!$F$6:$F$505,$F52),"Conciliado","Revisar"))))</f>
        <v/>
      </c>
    </row>
    <row r="53" customFormat="false" ht="15" hidden="false" customHeight="false" outlineLevel="0" collapsed="false">
      <c r="A53" s="28"/>
      <c r="B53" s="29"/>
      <c r="C53" s="29"/>
      <c r="D53" s="30"/>
      <c r="E53" s="30"/>
      <c r="F53" s="25" t="str">
        <f aca="false">IF(AND($D53="",$E53=""),"",$D53-$E53)</f>
        <v/>
      </c>
      <c r="G53" s="26"/>
      <c r="H53" s="27" t="str">
        <f aca="false">IF($F53="","",IF($G53&lt;&gt;"",$G53,IF(COUNTIFS(Banco!$F$6:$F$505,$F53,Banco!$A$6:$A$505,"&gt;="&amp;$A53-Instrucciones!$B$22,Banco!$A$6:$A$505,"&lt;="&amp;$A53+Instrucciones!$B$22)=0,"No aparece en el banco",IF(COUNTIF($F$6:$F$505,$F53)&lt;=COUNTIF(Banco!$F$6:$F$505,$F53),"Conciliado","Revisar"))))</f>
        <v/>
      </c>
    </row>
    <row r="54" customFormat="false" ht="15" hidden="false" customHeight="false" outlineLevel="0" collapsed="false">
      <c r="A54" s="28"/>
      <c r="B54" s="29"/>
      <c r="C54" s="29"/>
      <c r="D54" s="30"/>
      <c r="E54" s="30"/>
      <c r="F54" s="25" t="str">
        <f aca="false">IF(AND($D54="",$E54=""),"",$D54-$E54)</f>
        <v/>
      </c>
      <c r="G54" s="26"/>
      <c r="H54" s="27" t="str">
        <f aca="false">IF($F54="","",IF($G54&lt;&gt;"",$G54,IF(COUNTIFS(Banco!$F$6:$F$505,$F54,Banco!$A$6:$A$505,"&gt;="&amp;$A54-Instrucciones!$B$22,Banco!$A$6:$A$505,"&lt;="&amp;$A54+Instrucciones!$B$22)=0,"No aparece en el banco",IF(COUNTIF($F$6:$F$505,$F54)&lt;=COUNTIF(Banco!$F$6:$F$505,$F54),"Conciliado","Revisar"))))</f>
        <v/>
      </c>
    </row>
    <row r="55" customFormat="false" ht="15" hidden="false" customHeight="false" outlineLevel="0" collapsed="false">
      <c r="A55" s="28"/>
      <c r="B55" s="29"/>
      <c r="C55" s="29"/>
      <c r="D55" s="30"/>
      <c r="E55" s="30"/>
      <c r="F55" s="25" t="str">
        <f aca="false">IF(AND($D55="",$E55=""),"",$D55-$E55)</f>
        <v/>
      </c>
      <c r="G55" s="26"/>
      <c r="H55" s="27" t="str">
        <f aca="false">IF($F55="","",IF($G55&lt;&gt;"",$G55,IF(COUNTIFS(Banco!$F$6:$F$505,$F55,Banco!$A$6:$A$505,"&gt;="&amp;$A55-Instrucciones!$B$22,Banco!$A$6:$A$505,"&lt;="&amp;$A55+Instrucciones!$B$22)=0,"No aparece en el banco",IF(COUNTIF($F$6:$F$505,$F55)&lt;=COUNTIF(Banco!$F$6:$F$505,$F55),"Conciliado","Revisar"))))</f>
        <v/>
      </c>
    </row>
    <row r="56" customFormat="false" ht="15" hidden="false" customHeight="false" outlineLevel="0" collapsed="false">
      <c r="A56" s="28"/>
      <c r="B56" s="29"/>
      <c r="C56" s="29"/>
      <c r="D56" s="30"/>
      <c r="E56" s="30"/>
      <c r="F56" s="25" t="str">
        <f aca="false">IF(AND($D56="",$E56=""),"",$D56-$E56)</f>
        <v/>
      </c>
      <c r="G56" s="26"/>
      <c r="H56" s="27" t="str">
        <f aca="false">IF($F56="","",IF($G56&lt;&gt;"",$G56,IF(COUNTIFS(Banco!$F$6:$F$505,$F56,Banco!$A$6:$A$505,"&gt;="&amp;$A56-Instrucciones!$B$22,Banco!$A$6:$A$505,"&lt;="&amp;$A56+Instrucciones!$B$22)=0,"No aparece en el banco",IF(COUNTIF($F$6:$F$505,$F56)&lt;=COUNTIF(Banco!$F$6:$F$505,$F56),"Conciliado","Revisar"))))</f>
        <v/>
      </c>
    </row>
    <row r="57" customFormat="false" ht="15" hidden="false" customHeight="false" outlineLevel="0" collapsed="false">
      <c r="A57" s="28"/>
      <c r="B57" s="29"/>
      <c r="C57" s="29"/>
      <c r="D57" s="30"/>
      <c r="E57" s="30"/>
      <c r="F57" s="25" t="str">
        <f aca="false">IF(AND($D57="",$E57=""),"",$D57-$E57)</f>
        <v/>
      </c>
      <c r="G57" s="26"/>
      <c r="H57" s="27" t="str">
        <f aca="false">IF($F57="","",IF($G57&lt;&gt;"",$G57,IF(COUNTIFS(Banco!$F$6:$F$505,$F57,Banco!$A$6:$A$505,"&gt;="&amp;$A57-Instrucciones!$B$22,Banco!$A$6:$A$505,"&lt;="&amp;$A57+Instrucciones!$B$22)=0,"No aparece en el banco",IF(COUNTIF($F$6:$F$505,$F57)&lt;=COUNTIF(Banco!$F$6:$F$505,$F57),"Conciliado","Revisar"))))</f>
        <v/>
      </c>
    </row>
    <row r="58" customFormat="false" ht="15" hidden="false" customHeight="false" outlineLevel="0" collapsed="false">
      <c r="A58" s="28"/>
      <c r="B58" s="29"/>
      <c r="C58" s="29"/>
      <c r="D58" s="30"/>
      <c r="E58" s="30"/>
      <c r="F58" s="25" t="str">
        <f aca="false">IF(AND($D58="",$E58=""),"",$D58-$E58)</f>
        <v/>
      </c>
      <c r="G58" s="26"/>
      <c r="H58" s="27" t="str">
        <f aca="false">IF($F58="","",IF($G58&lt;&gt;"",$G58,IF(COUNTIFS(Banco!$F$6:$F$505,$F58,Banco!$A$6:$A$505,"&gt;="&amp;$A58-Instrucciones!$B$22,Banco!$A$6:$A$505,"&lt;="&amp;$A58+Instrucciones!$B$22)=0,"No aparece en el banco",IF(COUNTIF($F$6:$F$505,$F58)&lt;=COUNTIF(Banco!$F$6:$F$505,$F58),"Conciliado","Revisar"))))</f>
        <v/>
      </c>
    </row>
    <row r="59" customFormat="false" ht="15" hidden="false" customHeight="false" outlineLevel="0" collapsed="false">
      <c r="A59" s="28"/>
      <c r="B59" s="29"/>
      <c r="C59" s="29"/>
      <c r="D59" s="30"/>
      <c r="E59" s="30"/>
      <c r="F59" s="25" t="str">
        <f aca="false">IF(AND($D59="",$E59=""),"",$D59-$E59)</f>
        <v/>
      </c>
      <c r="G59" s="26"/>
      <c r="H59" s="27" t="str">
        <f aca="false">IF($F59="","",IF($G59&lt;&gt;"",$G59,IF(COUNTIFS(Banco!$F$6:$F$505,$F59,Banco!$A$6:$A$505,"&gt;="&amp;$A59-Instrucciones!$B$22,Banco!$A$6:$A$505,"&lt;="&amp;$A59+Instrucciones!$B$22)=0,"No aparece en el banco",IF(COUNTIF($F$6:$F$505,$F59)&lt;=COUNTIF(Banco!$F$6:$F$505,$F59),"Conciliado","Revisar"))))</f>
        <v/>
      </c>
    </row>
    <row r="60" customFormat="false" ht="15" hidden="false" customHeight="false" outlineLevel="0" collapsed="false">
      <c r="A60" s="28"/>
      <c r="B60" s="29"/>
      <c r="C60" s="29"/>
      <c r="D60" s="30"/>
      <c r="E60" s="30"/>
      <c r="F60" s="25" t="str">
        <f aca="false">IF(AND($D60="",$E60=""),"",$D60-$E60)</f>
        <v/>
      </c>
      <c r="G60" s="26"/>
      <c r="H60" s="27" t="str">
        <f aca="false">IF($F60="","",IF($G60&lt;&gt;"",$G60,IF(COUNTIFS(Banco!$F$6:$F$505,$F60,Banco!$A$6:$A$505,"&gt;="&amp;$A60-Instrucciones!$B$22,Banco!$A$6:$A$505,"&lt;="&amp;$A60+Instrucciones!$B$22)=0,"No aparece en el banco",IF(COUNTIF($F$6:$F$505,$F60)&lt;=COUNTIF(Banco!$F$6:$F$505,$F60),"Conciliado","Revisar"))))</f>
        <v/>
      </c>
    </row>
    <row r="61" customFormat="false" ht="15" hidden="false" customHeight="false" outlineLevel="0" collapsed="false">
      <c r="A61" s="28"/>
      <c r="B61" s="29"/>
      <c r="C61" s="29"/>
      <c r="D61" s="30"/>
      <c r="E61" s="30"/>
      <c r="F61" s="25" t="str">
        <f aca="false">IF(AND($D61="",$E61=""),"",$D61-$E61)</f>
        <v/>
      </c>
      <c r="G61" s="26"/>
      <c r="H61" s="27" t="str">
        <f aca="false">IF($F61="","",IF($G61&lt;&gt;"",$G61,IF(COUNTIFS(Banco!$F$6:$F$505,$F61,Banco!$A$6:$A$505,"&gt;="&amp;$A61-Instrucciones!$B$22,Banco!$A$6:$A$505,"&lt;="&amp;$A61+Instrucciones!$B$22)=0,"No aparece en el banco",IF(COUNTIF($F$6:$F$505,$F61)&lt;=COUNTIF(Banco!$F$6:$F$505,$F61),"Conciliado","Revisar"))))</f>
        <v/>
      </c>
    </row>
    <row r="62" customFormat="false" ht="15" hidden="false" customHeight="false" outlineLevel="0" collapsed="false">
      <c r="A62" s="28"/>
      <c r="B62" s="29"/>
      <c r="C62" s="29"/>
      <c r="D62" s="30"/>
      <c r="E62" s="30"/>
      <c r="F62" s="25" t="str">
        <f aca="false">IF(AND($D62="",$E62=""),"",$D62-$E62)</f>
        <v/>
      </c>
      <c r="G62" s="26"/>
      <c r="H62" s="27" t="str">
        <f aca="false">IF($F62="","",IF($G62&lt;&gt;"",$G62,IF(COUNTIFS(Banco!$F$6:$F$505,$F62,Banco!$A$6:$A$505,"&gt;="&amp;$A62-Instrucciones!$B$22,Banco!$A$6:$A$505,"&lt;="&amp;$A62+Instrucciones!$B$22)=0,"No aparece en el banco",IF(COUNTIF($F$6:$F$505,$F62)&lt;=COUNTIF(Banco!$F$6:$F$505,$F62),"Conciliado","Revisar"))))</f>
        <v/>
      </c>
    </row>
    <row r="63" customFormat="false" ht="15" hidden="false" customHeight="false" outlineLevel="0" collapsed="false">
      <c r="A63" s="28"/>
      <c r="B63" s="29"/>
      <c r="C63" s="29"/>
      <c r="D63" s="30"/>
      <c r="E63" s="30"/>
      <c r="F63" s="25" t="str">
        <f aca="false">IF(AND($D63="",$E63=""),"",$D63-$E63)</f>
        <v/>
      </c>
      <c r="G63" s="26"/>
      <c r="H63" s="27" t="str">
        <f aca="false">IF($F63="","",IF($G63&lt;&gt;"",$G63,IF(COUNTIFS(Banco!$F$6:$F$505,$F63,Banco!$A$6:$A$505,"&gt;="&amp;$A63-Instrucciones!$B$22,Banco!$A$6:$A$505,"&lt;="&amp;$A63+Instrucciones!$B$22)=0,"No aparece en el banco",IF(COUNTIF($F$6:$F$505,$F63)&lt;=COUNTIF(Banco!$F$6:$F$505,$F63),"Conciliado","Revisar"))))</f>
        <v/>
      </c>
    </row>
    <row r="64" customFormat="false" ht="15" hidden="false" customHeight="false" outlineLevel="0" collapsed="false">
      <c r="A64" s="28"/>
      <c r="B64" s="29"/>
      <c r="C64" s="29"/>
      <c r="D64" s="30"/>
      <c r="E64" s="30"/>
      <c r="F64" s="25" t="str">
        <f aca="false">IF(AND($D64="",$E64=""),"",$D64-$E64)</f>
        <v/>
      </c>
      <c r="G64" s="26"/>
      <c r="H64" s="27" t="str">
        <f aca="false">IF($F64="","",IF($G64&lt;&gt;"",$G64,IF(COUNTIFS(Banco!$F$6:$F$505,$F64,Banco!$A$6:$A$505,"&gt;="&amp;$A64-Instrucciones!$B$22,Banco!$A$6:$A$505,"&lt;="&amp;$A64+Instrucciones!$B$22)=0,"No aparece en el banco",IF(COUNTIF($F$6:$F$505,$F64)&lt;=COUNTIF(Banco!$F$6:$F$505,$F64),"Conciliado","Revisar"))))</f>
        <v/>
      </c>
    </row>
    <row r="65" customFormat="false" ht="15" hidden="false" customHeight="false" outlineLevel="0" collapsed="false">
      <c r="A65" s="28"/>
      <c r="B65" s="29"/>
      <c r="C65" s="29"/>
      <c r="D65" s="30"/>
      <c r="E65" s="30"/>
      <c r="F65" s="25" t="str">
        <f aca="false">IF(AND($D65="",$E65=""),"",$D65-$E65)</f>
        <v/>
      </c>
      <c r="G65" s="26"/>
      <c r="H65" s="27" t="str">
        <f aca="false">IF($F65="","",IF($G65&lt;&gt;"",$G65,IF(COUNTIFS(Banco!$F$6:$F$505,$F65,Banco!$A$6:$A$505,"&gt;="&amp;$A65-Instrucciones!$B$22,Banco!$A$6:$A$505,"&lt;="&amp;$A65+Instrucciones!$B$22)=0,"No aparece en el banco",IF(COUNTIF($F$6:$F$505,$F65)&lt;=COUNTIF(Banco!$F$6:$F$505,$F65),"Conciliado","Revisar"))))</f>
        <v/>
      </c>
    </row>
    <row r="66" customFormat="false" ht="15" hidden="false" customHeight="false" outlineLevel="0" collapsed="false">
      <c r="A66" s="28"/>
      <c r="B66" s="29"/>
      <c r="C66" s="29"/>
      <c r="D66" s="30"/>
      <c r="E66" s="30"/>
      <c r="F66" s="25" t="str">
        <f aca="false">IF(AND($D66="",$E66=""),"",$D66-$E66)</f>
        <v/>
      </c>
      <c r="G66" s="26"/>
      <c r="H66" s="27" t="str">
        <f aca="false">IF($F66="","",IF($G66&lt;&gt;"",$G66,IF(COUNTIFS(Banco!$F$6:$F$505,$F66,Banco!$A$6:$A$505,"&gt;="&amp;$A66-Instrucciones!$B$22,Banco!$A$6:$A$505,"&lt;="&amp;$A66+Instrucciones!$B$22)=0,"No aparece en el banco",IF(COUNTIF($F$6:$F$505,$F66)&lt;=COUNTIF(Banco!$F$6:$F$505,$F66),"Conciliado","Revisar"))))</f>
        <v/>
      </c>
    </row>
    <row r="67" customFormat="false" ht="15" hidden="false" customHeight="false" outlineLevel="0" collapsed="false">
      <c r="A67" s="28"/>
      <c r="B67" s="29"/>
      <c r="C67" s="29"/>
      <c r="D67" s="30"/>
      <c r="E67" s="30"/>
      <c r="F67" s="25" t="str">
        <f aca="false">IF(AND($D67="",$E67=""),"",$D67-$E67)</f>
        <v/>
      </c>
      <c r="G67" s="26"/>
      <c r="H67" s="27" t="str">
        <f aca="false">IF($F67="","",IF($G67&lt;&gt;"",$G67,IF(COUNTIFS(Banco!$F$6:$F$505,$F67,Banco!$A$6:$A$505,"&gt;="&amp;$A67-Instrucciones!$B$22,Banco!$A$6:$A$505,"&lt;="&amp;$A67+Instrucciones!$B$22)=0,"No aparece en el banco",IF(COUNTIF($F$6:$F$505,$F67)&lt;=COUNTIF(Banco!$F$6:$F$505,$F67),"Conciliado","Revisar"))))</f>
        <v/>
      </c>
    </row>
    <row r="68" customFormat="false" ht="15" hidden="false" customHeight="false" outlineLevel="0" collapsed="false">
      <c r="A68" s="28"/>
      <c r="B68" s="29"/>
      <c r="C68" s="29"/>
      <c r="D68" s="30"/>
      <c r="E68" s="30"/>
      <c r="F68" s="25" t="str">
        <f aca="false">IF(AND($D68="",$E68=""),"",$D68-$E68)</f>
        <v/>
      </c>
      <c r="G68" s="26"/>
      <c r="H68" s="27" t="str">
        <f aca="false">IF($F68="","",IF($G68&lt;&gt;"",$G68,IF(COUNTIFS(Banco!$F$6:$F$505,$F68,Banco!$A$6:$A$505,"&gt;="&amp;$A68-Instrucciones!$B$22,Banco!$A$6:$A$505,"&lt;="&amp;$A68+Instrucciones!$B$22)=0,"No aparece en el banco",IF(COUNTIF($F$6:$F$505,$F68)&lt;=COUNTIF(Banco!$F$6:$F$505,$F68),"Conciliado","Revisar"))))</f>
        <v/>
      </c>
    </row>
    <row r="69" customFormat="false" ht="15" hidden="false" customHeight="false" outlineLevel="0" collapsed="false">
      <c r="A69" s="28"/>
      <c r="B69" s="29"/>
      <c r="C69" s="29"/>
      <c r="D69" s="30"/>
      <c r="E69" s="30"/>
      <c r="F69" s="25" t="str">
        <f aca="false">IF(AND($D69="",$E69=""),"",$D69-$E69)</f>
        <v/>
      </c>
      <c r="G69" s="26"/>
      <c r="H69" s="27" t="str">
        <f aca="false">IF($F69="","",IF($G69&lt;&gt;"",$G69,IF(COUNTIFS(Banco!$F$6:$F$505,$F69,Banco!$A$6:$A$505,"&gt;="&amp;$A69-Instrucciones!$B$22,Banco!$A$6:$A$505,"&lt;="&amp;$A69+Instrucciones!$B$22)=0,"No aparece en el banco",IF(COUNTIF($F$6:$F$505,$F69)&lt;=COUNTIF(Banco!$F$6:$F$505,$F69),"Conciliado","Revisar"))))</f>
        <v/>
      </c>
    </row>
    <row r="70" customFormat="false" ht="15" hidden="false" customHeight="false" outlineLevel="0" collapsed="false">
      <c r="A70" s="28"/>
      <c r="B70" s="29"/>
      <c r="C70" s="29"/>
      <c r="D70" s="30"/>
      <c r="E70" s="30"/>
      <c r="F70" s="25" t="str">
        <f aca="false">IF(AND($D70="",$E70=""),"",$D70-$E70)</f>
        <v/>
      </c>
      <c r="G70" s="26"/>
      <c r="H70" s="27" t="str">
        <f aca="false">IF($F70="","",IF($G70&lt;&gt;"",$G70,IF(COUNTIFS(Banco!$F$6:$F$505,$F70,Banco!$A$6:$A$505,"&gt;="&amp;$A70-Instrucciones!$B$22,Banco!$A$6:$A$505,"&lt;="&amp;$A70+Instrucciones!$B$22)=0,"No aparece en el banco",IF(COUNTIF($F$6:$F$505,$F70)&lt;=COUNTIF(Banco!$F$6:$F$505,$F70),"Conciliado","Revisar"))))</f>
        <v/>
      </c>
    </row>
    <row r="71" customFormat="false" ht="15" hidden="false" customHeight="false" outlineLevel="0" collapsed="false">
      <c r="A71" s="28"/>
      <c r="B71" s="29"/>
      <c r="C71" s="29"/>
      <c r="D71" s="30"/>
      <c r="E71" s="30"/>
      <c r="F71" s="25" t="str">
        <f aca="false">IF(AND($D71="",$E71=""),"",$D71-$E71)</f>
        <v/>
      </c>
      <c r="G71" s="26"/>
      <c r="H71" s="27" t="str">
        <f aca="false">IF($F71="","",IF($G71&lt;&gt;"",$G71,IF(COUNTIFS(Banco!$F$6:$F$505,$F71,Banco!$A$6:$A$505,"&gt;="&amp;$A71-Instrucciones!$B$22,Banco!$A$6:$A$505,"&lt;="&amp;$A71+Instrucciones!$B$22)=0,"No aparece en el banco",IF(COUNTIF($F$6:$F$505,$F71)&lt;=COUNTIF(Banco!$F$6:$F$505,$F71),"Conciliado","Revisar"))))</f>
        <v/>
      </c>
    </row>
    <row r="72" customFormat="false" ht="15" hidden="false" customHeight="false" outlineLevel="0" collapsed="false">
      <c r="A72" s="28"/>
      <c r="B72" s="29"/>
      <c r="C72" s="29"/>
      <c r="D72" s="30"/>
      <c r="E72" s="30"/>
      <c r="F72" s="25" t="str">
        <f aca="false">IF(AND($D72="",$E72=""),"",$D72-$E72)</f>
        <v/>
      </c>
      <c r="G72" s="26"/>
      <c r="H72" s="27" t="str">
        <f aca="false">IF($F72="","",IF($G72&lt;&gt;"",$G72,IF(COUNTIFS(Banco!$F$6:$F$505,$F72,Banco!$A$6:$A$505,"&gt;="&amp;$A72-Instrucciones!$B$22,Banco!$A$6:$A$505,"&lt;="&amp;$A72+Instrucciones!$B$22)=0,"No aparece en el banco",IF(COUNTIF($F$6:$F$505,$F72)&lt;=COUNTIF(Banco!$F$6:$F$505,$F72),"Conciliado","Revisar"))))</f>
        <v/>
      </c>
    </row>
    <row r="73" customFormat="false" ht="15" hidden="false" customHeight="false" outlineLevel="0" collapsed="false">
      <c r="A73" s="28"/>
      <c r="B73" s="29"/>
      <c r="C73" s="29"/>
      <c r="D73" s="30"/>
      <c r="E73" s="30"/>
      <c r="F73" s="25" t="str">
        <f aca="false">IF(AND($D73="",$E73=""),"",$D73-$E73)</f>
        <v/>
      </c>
      <c r="G73" s="26"/>
      <c r="H73" s="27" t="str">
        <f aca="false">IF($F73="","",IF($G73&lt;&gt;"",$G73,IF(COUNTIFS(Banco!$F$6:$F$505,$F73,Banco!$A$6:$A$505,"&gt;="&amp;$A73-Instrucciones!$B$22,Banco!$A$6:$A$505,"&lt;="&amp;$A73+Instrucciones!$B$22)=0,"No aparece en el banco",IF(COUNTIF($F$6:$F$505,$F73)&lt;=COUNTIF(Banco!$F$6:$F$505,$F73),"Conciliado","Revisar"))))</f>
        <v/>
      </c>
    </row>
    <row r="74" customFormat="false" ht="15" hidden="false" customHeight="false" outlineLevel="0" collapsed="false">
      <c r="A74" s="28"/>
      <c r="B74" s="29"/>
      <c r="C74" s="29"/>
      <c r="D74" s="30"/>
      <c r="E74" s="30"/>
      <c r="F74" s="25" t="str">
        <f aca="false">IF(AND($D74="",$E74=""),"",$D74-$E74)</f>
        <v/>
      </c>
      <c r="G74" s="26"/>
      <c r="H74" s="27" t="str">
        <f aca="false">IF($F74="","",IF($G74&lt;&gt;"",$G74,IF(COUNTIFS(Banco!$F$6:$F$505,$F74,Banco!$A$6:$A$505,"&gt;="&amp;$A74-Instrucciones!$B$22,Banco!$A$6:$A$505,"&lt;="&amp;$A74+Instrucciones!$B$22)=0,"No aparece en el banco",IF(COUNTIF($F$6:$F$505,$F74)&lt;=COUNTIF(Banco!$F$6:$F$505,$F74),"Conciliado","Revisar"))))</f>
        <v/>
      </c>
    </row>
    <row r="75" customFormat="false" ht="15" hidden="false" customHeight="false" outlineLevel="0" collapsed="false">
      <c r="A75" s="28"/>
      <c r="B75" s="29"/>
      <c r="C75" s="29"/>
      <c r="D75" s="30"/>
      <c r="E75" s="30"/>
      <c r="F75" s="25" t="str">
        <f aca="false">IF(AND($D75="",$E75=""),"",$D75-$E75)</f>
        <v/>
      </c>
      <c r="G75" s="26"/>
      <c r="H75" s="27" t="str">
        <f aca="false">IF($F75="","",IF($G75&lt;&gt;"",$G75,IF(COUNTIFS(Banco!$F$6:$F$505,$F75,Banco!$A$6:$A$505,"&gt;="&amp;$A75-Instrucciones!$B$22,Banco!$A$6:$A$505,"&lt;="&amp;$A75+Instrucciones!$B$22)=0,"No aparece en el banco",IF(COUNTIF($F$6:$F$505,$F75)&lt;=COUNTIF(Banco!$F$6:$F$505,$F75),"Conciliado","Revisar"))))</f>
        <v/>
      </c>
    </row>
    <row r="76" customFormat="false" ht="15" hidden="false" customHeight="false" outlineLevel="0" collapsed="false">
      <c r="A76" s="28"/>
      <c r="B76" s="29"/>
      <c r="C76" s="29"/>
      <c r="D76" s="30"/>
      <c r="E76" s="30"/>
      <c r="F76" s="25" t="str">
        <f aca="false">IF(AND($D76="",$E76=""),"",$D76-$E76)</f>
        <v/>
      </c>
      <c r="G76" s="26"/>
      <c r="H76" s="27" t="str">
        <f aca="false">IF($F76="","",IF($G76&lt;&gt;"",$G76,IF(COUNTIFS(Banco!$F$6:$F$505,$F76,Banco!$A$6:$A$505,"&gt;="&amp;$A76-Instrucciones!$B$22,Banco!$A$6:$A$505,"&lt;="&amp;$A76+Instrucciones!$B$22)=0,"No aparece en el banco",IF(COUNTIF($F$6:$F$505,$F76)&lt;=COUNTIF(Banco!$F$6:$F$505,$F76),"Conciliado","Revisar"))))</f>
        <v/>
      </c>
    </row>
    <row r="77" customFormat="false" ht="15" hidden="false" customHeight="false" outlineLevel="0" collapsed="false">
      <c r="A77" s="28"/>
      <c r="B77" s="29"/>
      <c r="C77" s="29"/>
      <c r="D77" s="30"/>
      <c r="E77" s="30"/>
      <c r="F77" s="25" t="str">
        <f aca="false">IF(AND($D77="",$E77=""),"",$D77-$E77)</f>
        <v/>
      </c>
      <c r="G77" s="26"/>
      <c r="H77" s="27" t="str">
        <f aca="false">IF($F77="","",IF($G77&lt;&gt;"",$G77,IF(COUNTIFS(Banco!$F$6:$F$505,$F77,Banco!$A$6:$A$505,"&gt;="&amp;$A77-Instrucciones!$B$22,Banco!$A$6:$A$505,"&lt;="&amp;$A77+Instrucciones!$B$22)=0,"No aparece en el banco",IF(COUNTIF($F$6:$F$505,$F77)&lt;=COUNTIF(Banco!$F$6:$F$505,$F77),"Conciliado","Revisar"))))</f>
        <v/>
      </c>
    </row>
    <row r="78" customFormat="false" ht="15" hidden="false" customHeight="false" outlineLevel="0" collapsed="false">
      <c r="A78" s="28"/>
      <c r="B78" s="29"/>
      <c r="C78" s="29"/>
      <c r="D78" s="30"/>
      <c r="E78" s="30"/>
      <c r="F78" s="25" t="str">
        <f aca="false">IF(AND($D78="",$E78=""),"",$D78-$E78)</f>
        <v/>
      </c>
      <c r="G78" s="26"/>
      <c r="H78" s="27" t="str">
        <f aca="false">IF($F78="","",IF($G78&lt;&gt;"",$G78,IF(COUNTIFS(Banco!$F$6:$F$505,$F78,Banco!$A$6:$A$505,"&gt;="&amp;$A78-Instrucciones!$B$22,Banco!$A$6:$A$505,"&lt;="&amp;$A78+Instrucciones!$B$22)=0,"No aparece en el banco",IF(COUNTIF($F$6:$F$505,$F78)&lt;=COUNTIF(Banco!$F$6:$F$505,$F78),"Conciliado","Revisar"))))</f>
        <v/>
      </c>
    </row>
    <row r="79" customFormat="false" ht="15" hidden="false" customHeight="false" outlineLevel="0" collapsed="false">
      <c r="A79" s="28"/>
      <c r="B79" s="29"/>
      <c r="C79" s="29"/>
      <c r="D79" s="30"/>
      <c r="E79" s="30"/>
      <c r="F79" s="25" t="str">
        <f aca="false">IF(AND($D79="",$E79=""),"",$D79-$E79)</f>
        <v/>
      </c>
      <c r="G79" s="26"/>
      <c r="H79" s="27" t="str">
        <f aca="false">IF($F79="","",IF($G79&lt;&gt;"",$G79,IF(COUNTIFS(Banco!$F$6:$F$505,$F79,Banco!$A$6:$A$505,"&gt;="&amp;$A79-Instrucciones!$B$22,Banco!$A$6:$A$505,"&lt;="&amp;$A79+Instrucciones!$B$22)=0,"No aparece en el banco",IF(COUNTIF($F$6:$F$505,$F79)&lt;=COUNTIF(Banco!$F$6:$F$505,$F79),"Conciliado","Revisar"))))</f>
        <v/>
      </c>
    </row>
    <row r="80" customFormat="false" ht="15" hidden="false" customHeight="false" outlineLevel="0" collapsed="false">
      <c r="A80" s="28"/>
      <c r="B80" s="29"/>
      <c r="C80" s="29"/>
      <c r="D80" s="30"/>
      <c r="E80" s="30"/>
      <c r="F80" s="25" t="str">
        <f aca="false">IF(AND($D80="",$E80=""),"",$D80-$E80)</f>
        <v/>
      </c>
      <c r="G80" s="26"/>
      <c r="H80" s="27" t="str">
        <f aca="false">IF($F80="","",IF($G80&lt;&gt;"",$G80,IF(COUNTIFS(Banco!$F$6:$F$505,$F80,Banco!$A$6:$A$505,"&gt;="&amp;$A80-Instrucciones!$B$22,Banco!$A$6:$A$505,"&lt;="&amp;$A80+Instrucciones!$B$22)=0,"No aparece en el banco",IF(COUNTIF($F$6:$F$505,$F80)&lt;=COUNTIF(Banco!$F$6:$F$505,$F80),"Conciliado","Revisar"))))</f>
        <v/>
      </c>
    </row>
    <row r="81" customFormat="false" ht="15" hidden="false" customHeight="false" outlineLevel="0" collapsed="false">
      <c r="A81" s="28"/>
      <c r="B81" s="29"/>
      <c r="C81" s="29"/>
      <c r="D81" s="30"/>
      <c r="E81" s="30"/>
      <c r="F81" s="25" t="str">
        <f aca="false">IF(AND($D81="",$E81=""),"",$D81-$E81)</f>
        <v/>
      </c>
      <c r="G81" s="26"/>
      <c r="H81" s="27" t="str">
        <f aca="false">IF($F81="","",IF($G81&lt;&gt;"",$G81,IF(COUNTIFS(Banco!$F$6:$F$505,$F81,Banco!$A$6:$A$505,"&gt;="&amp;$A81-Instrucciones!$B$22,Banco!$A$6:$A$505,"&lt;="&amp;$A81+Instrucciones!$B$22)=0,"No aparece en el banco",IF(COUNTIF($F$6:$F$505,$F81)&lt;=COUNTIF(Banco!$F$6:$F$505,$F81),"Conciliado","Revisar"))))</f>
        <v/>
      </c>
    </row>
    <row r="82" customFormat="false" ht="15" hidden="false" customHeight="false" outlineLevel="0" collapsed="false">
      <c r="A82" s="28"/>
      <c r="B82" s="29"/>
      <c r="C82" s="29"/>
      <c r="D82" s="30"/>
      <c r="E82" s="30"/>
      <c r="F82" s="25" t="str">
        <f aca="false">IF(AND($D82="",$E82=""),"",$D82-$E82)</f>
        <v/>
      </c>
      <c r="G82" s="26"/>
      <c r="H82" s="27" t="str">
        <f aca="false">IF($F82="","",IF($G82&lt;&gt;"",$G82,IF(COUNTIFS(Banco!$F$6:$F$505,$F82,Banco!$A$6:$A$505,"&gt;="&amp;$A82-Instrucciones!$B$22,Banco!$A$6:$A$505,"&lt;="&amp;$A82+Instrucciones!$B$22)=0,"No aparece en el banco",IF(COUNTIF($F$6:$F$505,$F82)&lt;=COUNTIF(Banco!$F$6:$F$505,$F82),"Conciliado","Revisar"))))</f>
        <v/>
      </c>
    </row>
    <row r="83" customFormat="false" ht="15" hidden="false" customHeight="false" outlineLevel="0" collapsed="false">
      <c r="A83" s="28"/>
      <c r="B83" s="29"/>
      <c r="C83" s="29"/>
      <c r="D83" s="30"/>
      <c r="E83" s="30"/>
      <c r="F83" s="25" t="str">
        <f aca="false">IF(AND($D83="",$E83=""),"",$D83-$E83)</f>
        <v/>
      </c>
      <c r="G83" s="26"/>
      <c r="H83" s="27" t="str">
        <f aca="false">IF($F83="","",IF($G83&lt;&gt;"",$G83,IF(COUNTIFS(Banco!$F$6:$F$505,$F83,Banco!$A$6:$A$505,"&gt;="&amp;$A83-Instrucciones!$B$22,Banco!$A$6:$A$505,"&lt;="&amp;$A83+Instrucciones!$B$22)=0,"No aparece en el banco",IF(COUNTIF($F$6:$F$505,$F83)&lt;=COUNTIF(Banco!$F$6:$F$505,$F83),"Conciliado","Revisar"))))</f>
        <v/>
      </c>
    </row>
    <row r="84" customFormat="false" ht="15" hidden="false" customHeight="false" outlineLevel="0" collapsed="false">
      <c r="A84" s="28"/>
      <c r="B84" s="29"/>
      <c r="C84" s="29"/>
      <c r="D84" s="30"/>
      <c r="E84" s="30"/>
      <c r="F84" s="25" t="str">
        <f aca="false">IF(AND($D84="",$E84=""),"",$D84-$E84)</f>
        <v/>
      </c>
      <c r="G84" s="26"/>
      <c r="H84" s="27" t="str">
        <f aca="false">IF($F84="","",IF($G84&lt;&gt;"",$G84,IF(COUNTIFS(Banco!$F$6:$F$505,$F84,Banco!$A$6:$A$505,"&gt;="&amp;$A84-Instrucciones!$B$22,Banco!$A$6:$A$505,"&lt;="&amp;$A84+Instrucciones!$B$22)=0,"No aparece en el banco",IF(COUNTIF($F$6:$F$505,$F84)&lt;=COUNTIF(Banco!$F$6:$F$505,$F84),"Conciliado","Revisar"))))</f>
        <v/>
      </c>
    </row>
    <row r="85" customFormat="false" ht="15" hidden="false" customHeight="false" outlineLevel="0" collapsed="false">
      <c r="A85" s="28"/>
      <c r="B85" s="29"/>
      <c r="C85" s="29"/>
      <c r="D85" s="30"/>
      <c r="E85" s="30"/>
      <c r="F85" s="25" t="str">
        <f aca="false">IF(AND($D85="",$E85=""),"",$D85-$E85)</f>
        <v/>
      </c>
      <c r="G85" s="26"/>
      <c r="H85" s="27" t="str">
        <f aca="false">IF($F85="","",IF($G85&lt;&gt;"",$G85,IF(COUNTIFS(Banco!$F$6:$F$505,$F85,Banco!$A$6:$A$505,"&gt;="&amp;$A85-Instrucciones!$B$22,Banco!$A$6:$A$505,"&lt;="&amp;$A85+Instrucciones!$B$22)=0,"No aparece en el banco",IF(COUNTIF($F$6:$F$505,$F85)&lt;=COUNTIF(Banco!$F$6:$F$505,$F85),"Conciliado","Revisar"))))</f>
        <v/>
      </c>
    </row>
    <row r="86" customFormat="false" ht="15" hidden="false" customHeight="false" outlineLevel="0" collapsed="false">
      <c r="A86" s="28"/>
      <c r="B86" s="29"/>
      <c r="C86" s="29"/>
      <c r="D86" s="30"/>
      <c r="E86" s="30"/>
      <c r="F86" s="25" t="str">
        <f aca="false">IF(AND($D86="",$E86=""),"",$D86-$E86)</f>
        <v/>
      </c>
      <c r="G86" s="26"/>
      <c r="H86" s="27" t="str">
        <f aca="false">IF($F86="","",IF($G86&lt;&gt;"",$G86,IF(COUNTIFS(Banco!$F$6:$F$505,$F86,Banco!$A$6:$A$505,"&gt;="&amp;$A86-Instrucciones!$B$22,Banco!$A$6:$A$505,"&lt;="&amp;$A86+Instrucciones!$B$22)=0,"No aparece en el banco",IF(COUNTIF($F$6:$F$505,$F86)&lt;=COUNTIF(Banco!$F$6:$F$505,$F86),"Conciliado","Revisar"))))</f>
        <v/>
      </c>
    </row>
    <row r="87" customFormat="false" ht="15" hidden="false" customHeight="false" outlineLevel="0" collapsed="false">
      <c r="A87" s="28"/>
      <c r="B87" s="29"/>
      <c r="C87" s="29"/>
      <c r="D87" s="30"/>
      <c r="E87" s="30"/>
      <c r="F87" s="25" t="str">
        <f aca="false">IF(AND($D87="",$E87=""),"",$D87-$E87)</f>
        <v/>
      </c>
      <c r="G87" s="26"/>
      <c r="H87" s="27" t="str">
        <f aca="false">IF($F87="","",IF($G87&lt;&gt;"",$G87,IF(COUNTIFS(Banco!$F$6:$F$505,$F87,Banco!$A$6:$A$505,"&gt;="&amp;$A87-Instrucciones!$B$22,Banco!$A$6:$A$505,"&lt;="&amp;$A87+Instrucciones!$B$22)=0,"No aparece en el banco",IF(COUNTIF($F$6:$F$505,$F87)&lt;=COUNTIF(Banco!$F$6:$F$505,$F87),"Conciliado","Revisar"))))</f>
        <v/>
      </c>
    </row>
    <row r="88" customFormat="false" ht="15" hidden="false" customHeight="false" outlineLevel="0" collapsed="false">
      <c r="A88" s="28"/>
      <c r="B88" s="29"/>
      <c r="C88" s="29"/>
      <c r="D88" s="30"/>
      <c r="E88" s="30"/>
      <c r="F88" s="25" t="str">
        <f aca="false">IF(AND($D88="",$E88=""),"",$D88-$E88)</f>
        <v/>
      </c>
      <c r="G88" s="26"/>
      <c r="H88" s="27" t="str">
        <f aca="false">IF($F88="","",IF($G88&lt;&gt;"",$G88,IF(COUNTIFS(Banco!$F$6:$F$505,$F88,Banco!$A$6:$A$505,"&gt;="&amp;$A88-Instrucciones!$B$22,Banco!$A$6:$A$505,"&lt;="&amp;$A88+Instrucciones!$B$22)=0,"No aparece en el banco",IF(COUNTIF($F$6:$F$505,$F88)&lt;=COUNTIF(Banco!$F$6:$F$505,$F88),"Conciliado","Revisar"))))</f>
        <v/>
      </c>
    </row>
    <row r="89" customFormat="false" ht="15" hidden="false" customHeight="false" outlineLevel="0" collapsed="false">
      <c r="A89" s="28"/>
      <c r="B89" s="29"/>
      <c r="C89" s="29"/>
      <c r="D89" s="30"/>
      <c r="E89" s="30"/>
      <c r="F89" s="25" t="str">
        <f aca="false">IF(AND($D89="",$E89=""),"",$D89-$E89)</f>
        <v/>
      </c>
      <c r="G89" s="26"/>
      <c r="H89" s="27" t="str">
        <f aca="false">IF($F89="","",IF($G89&lt;&gt;"",$G89,IF(COUNTIFS(Banco!$F$6:$F$505,$F89,Banco!$A$6:$A$505,"&gt;="&amp;$A89-Instrucciones!$B$22,Banco!$A$6:$A$505,"&lt;="&amp;$A89+Instrucciones!$B$22)=0,"No aparece en el banco",IF(COUNTIF($F$6:$F$505,$F89)&lt;=COUNTIF(Banco!$F$6:$F$505,$F89),"Conciliado","Revisar"))))</f>
        <v/>
      </c>
    </row>
    <row r="90" customFormat="false" ht="15" hidden="false" customHeight="false" outlineLevel="0" collapsed="false">
      <c r="A90" s="28"/>
      <c r="B90" s="29"/>
      <c r="C90" s="29"/>
      <c r="D90" s="30"/>
      <c r="E90" s="30"/>
      <c r="F90" s="25" t="str">
        <f aca="false">IF(AND($D90="",$E90=""),"",$D90-$E90)</f>
        <v/>
      </c>
      <c r="G90" s="26"/>
      <c r="H90" s="27" t="str">
        <f aca="false">IF($F90="","",IF($G90&lt;&gt;"",$G90,IF(COUNTIFS(Banco!$F$6:$F$505,$F90,Banco!$A$6:$A$505,"&gt;="&amp;$A90-Instrucciones!$B$22,Banco!$A$6:$A$505,"&lt;="&amp;$A90+Instrucciones!$B$22)=0,"No aparece en el banco",IF(COUNTIF($F$6:$F$505,$F90)&lt;=COUNTIF(Banco!$F$6:$F$505,$F90),"Conciliado","Revisar"))))</f>
        <v/>
      </c>
    </row>
    <row r="91" customFormat="false" ht="15" hidden="false" customHeight="false" outlineLevel="0" collapsed="false">
      <c r="A91" s="28"/>
      <c r="B91" s="29"/>
      <c r="C91" s="29"/>
      <c r="D91" s="30"/>
      <c r="E91" s="30"/>
      <c r="F91" s="25" t="str">
        <f aca="false">IF(AND($D91="",$E91=""),"",$D91-$E91)</f>
        <v/>
      </c>
      <c r="G91" s="26"/>
      <c r="H91" s="27" t="str">
        <f aca="false">IF($F91="","",IF($G91&lt;&gt;"",$G91,IF(COUNTIFS(Banco!$F$6:$F$505,$F91,Banco!$A$6:$A$505,"&gt;="&amp;$A91-Instrucciones!$B$22,Banco!$A$6:$A$505,"&lt;="&amp;$A91+Instrucciones!$B$22)=0,"No aparece en el banco",IF(COUNTIF($F$6:$F$505,$F91)&lt;=COUNTIF(Banco!$F$6:$F$505,$F91),"Conciliado","Revisar"))))</f>
        <v/>
      </c>
    </row>
    <row r="92" customFormat="false" ht="15" hidden="false" customHeight="false" outlineLevel="0" collapsed="false">
      <c r="A92" s="28"/>
      <c r="B92" s="29"/>
      <c r="C92" s="29"/>
      <c r="D92" s="30"/>
      <c r="E92" s="30"/>
      <c r="F92" s="25" t="str">
        <f aca="false">IF(AND($D92="",$E92=""),"",$D92-$E92)</f>
        <v/>
      </c>
      <c r="G92" s="26"/>
      <c r="H92" s="27" t="str">
        <f aca="false">IF($F92="","",IF($G92&lt;&gt;"",$G92,IF(COUNTIFS(Banco!$F$6:$F$505,$F92,Banco!$A$6:$A$505,"&gt;="&amp;$A92-Instrucciones!$B$22,Banco!$A$6:$A$505,"&lt;="&amp;$A92+Instrucciones!$B$22)=0,"No aparece en el banco",IF(COUNTIF($F$6:$F$505,$F92)&lt;=COUNTIF(Banco!$F$6:$F$505,$F92),"Conciliado","Revisar"))))</f>
        <v/>
      </c>
    </row>
    <row r="93" customFormat="false" ht="15" hidden="false" customHeight="false" outlineLevel="0" collapsed="false">
      <c r="A93" s="28"/>
      <c r="B93" s="29"/>
      <c r="C93" s="29"/>
      <c r="D93" s="30"/>
      <c r="E93" s="30"/>
      <c r="F93" s="25" t="str">
        <f aca="false">IF(AND($D93="",$E93=""),"",$D93-$E93)</f>
        <v/>
      </c>
      <c r="G93" s="26"/>
      <c r="H93" s="27" t="str">
        <f aca="false">IF($F93="","",IF($G93&lt;&gt;"",$G93,IF(COUNTIFS(Banco!$F$6:$F$505,$F93,Banco!$A$6:$A$505,"&gt;="&amp;$A93-Instrucciones!$B$22,Banco!$A$6:$A$505,"&lt;="&amp;$A93+Instrucciones!$B$22)=0,"No aparece en el banco",IF(COUNTIF($F$6:$F$505,$F93)&lt;=COUNTIF(Banco!$F$6:$F$505,$F93),"Conciliado","Revisar"))))</f>
        <v/>
      </c>
    </row>
    <row r="94" customFormat="false" ht="15" hidden="false" customHeight="false" outlineLevel="0" collapsed="false">
      <c r="A94" s="28"/>
      <c r="B94" s="29"/>
      <c r="C94" s="29"/>
      <c r="D94" s="30"/>
      <c r="E94" s="30"/>
      <c r="F94" s="25" t="str">
        <f aca="false">IF(AND($D94="",$E94=""),"",$D94-$E94)</f>
        <v/>
      </c>
      <c r="G94" s="26"/>
      <c r="H94" s="27" t="str">
        <f aca="false">IF($F94="","",IF($G94&lt;&gt;"",$G94,IF(COUNTIFS(Banco!$F$6:$F$505,$F94,Banco!$A$6:$A$505,"&gt;="&amp;$A94-Instrucciones!$B$22,Banco!$A$6:$A$505,"&lt;="&amp;$A94+Instrucciones!$B$22)=0,"No aparece en el banco",IF(COUNTIF($F$6:$F$505,$F94)&lt;=COUNTIF(Banco!$F$6:$F$505,$F94),"Conciliado","Revisar"))))</f>
        <v/>
      </c>
    </row>
    <row r="95" customFormat="false" ht="15" hidden="false" customHeight="false" outlineLevel="0" collapsed="false">
      <c r="A95" s="28"/>
      <c r="B95" s="29"/>
      <c r="C95" s="29"/>
      <c r="D95" s="30"/>
      <c r="E95" s="30"/>
      <c r="F95" s="25" t="str">
        <f aca="false">IF(AND($D95="",$E95=""),"",$D95-$E95)</f>
        <v/>
      </c>
      <c r="G95" s="26"/>
      <c r="H95" s="27" t="str">
        <f aca="false">IF($F95="","",IF($G95&lt;&gt;"",$G95,IF(COUNTIFS(Banco!$F$6:$F$505,$F95,Banco!$A$6:$A$505,"&gt;="&amp;$A95-Instrucciones!$B$22,Banco!$A$6:$A$505,"&lt;="&amp;$A95+Instrucciones!$B$22)=0,"No aparece en el banco",IF(COUNTIF($F$6:$F$505,$F95)&lt;=COUNTIF(Banco!$F$6:$F$505,$F95),"Conciliado","Revisar"))))</f>
        <v/>
      </c>
    </row>
    <row r="96" customFormat="false" ht="15" hidden="false" customHeight="false" outlineLevel="0" collapsed="false">
      <c r="A96" s="28"/>
      <c r="B96" s="29"/>
      <c r="C96" s="29"/>
      <c r="D96" s="30"/>
      <c r="E96" s="30"/>
      <c r="F96" s="25" t="str">
        <f aca="false">IF(AND($D96="",$E96=""),"",$D96-$E96)</f>
        <v/>
      </c>
      <c r="G96" s="26"/>
      <c r="H96" s="27" t="str">
        <f aca="false">IF($F96="","",IF($G96&lt;&gt;"",$G96,IF(COUNTIFS(Banco!$F$6:$F$505,$F96,Banco!$A$6:$A$505,"&gt;="&amp;$A96-Instrucciones!$B$22,Banco!$A$6:$A$505,"&lt;="&amp;$A96+Instrucciones!$B$22)=0,"No aparece en el banco",IF(COUNTIF($F$6:$F$505,$F96)&lt;=COUNTIF(Banco!$F$6:$F$505,$F96),"Conciliado","Revisar"))))</f>
        <v/>
      </c>
    </row>
    <row r="97" customFormat="false" ht="15" hidden="false" customHeight="false" outlineLevel="0" collapsed="false">
      <c r="A97" s="28"/>
      <c r="B97" s="29"/>
      <c r="C97" s="29"/>
      <c r="D97" s="30"/>
      <c r="E97" s="30"/>
      <c r="F97" s="25" t="str">
        <f aca="false">IF(AND($D97="",$E97=""),"",$D97-$E97)</f>
        <v/>
      </c>
      <c r="G97" s="26"/>
      <c r="H97" s="27" t="str">
        <f aca="false">IF($F97="","",IF($G97&lt;&gt;"",$G97,IF(COUNTIFS(Banco!$F$6:$F$505,$F97,Banco!$A$6:$A$505,"&gt;="&amp;$A97-Instrucciones!$B$22,Banco!$A$6:$A$505,"&lt;="&amp;$A97+Instrucciones!$B$22)=0,"No aparece en el banco",IF(COUNTIF($F$6:$F$505,$F97)&lt;=COUNTIF(Banco!$F$6:$F$505,$F97),"Conciliado","Revisar"))))</f>
        <v/>
      </c>
    </row>
    <row r="98" customFormat="false" ht="15" hidden="false" customHeight="false" outlineLevel="0" collapsed="false">
      <c r="A98" s="28"/>
      <c r="B98" s="29"/>
      <c r="C98" s="29"/>
      <c r="D98" s="30"/>
      <c r="E98" s="30"/>
      <c r="F98" s="25" t="str">
        <f aca="false">IF(AND($D98="",$E98=""),"",$D98-$E98)</f>
        <v/>
      </c>
      <c r="G98" s="26"/>
      <c r="H98" s="27" t="str">
        <f aca="false">IF($F98="","",IF($G98&lt;&gt;"",$G98,IF(COUNTIFS(Banco!$F$6:$F$505,$F98,Banco!$A$6:$A$505,"&gt;="&amp;$A98-Instrucciones!$B$22,Banco!$A$6:$A$505,"&lt;="&amp;$A98+Instrucciones!$B$22)=0,"No aparece en el banco",IF(COUNTIF($F$6:$F$505,$F98)&lt;=COUNTIF(Banco!$F$6:$F$505,$F98),"Conciliado","Revisar"))))</f>
        <v/>
      </c>
    </row>
    <row r="99" customFormat="false" ht="15" hidden="false" customHeight="false" outlineLevel="0" collapsed="false">
      <c r="A99" s="28"/>
      <c r="B99" s="29"/>
      <c r="C99" s="29"/>
      <c r="D99" s="30"/>
      <c r="E99" s="30"/>
      <c r="F99" s="25" t="str">
        <f aca="false">IF(AND($D99="",$E99=""),"",$D99-$E99)</f>
        <v/>
      </c>
      <c r="G99" s="26"/>
      <c r="H99" s="27" t="str">
        <f aca="false">IF($F99="","",IF($G99&lt;&gt;"",$G99,IF(COUNTIFS(Banco!$F$6:$F$505,$F99,Banco!$A$6:$A$505,"&gt;="&amp;$A99-Instrucciones!$B$22,Banco!$A$6:$A$505,"&lt;="&amp;$A99+Instrucciones!$B$22)=0,"No aparece en el banco",IF(COUNTIF($F$6:$F$505,$F99)&lt;=COUNTIF(Banco!$F$6:$F$505,$F99),"Conciliado","Revisar"))))</f>
        <v/>
      </c>
    </row>
    <row r="100" customFormat="false" ht="15" hidden="false" customHeight="false" outlineLevel="0" collapsed="false">
      <c r="A100" s="28"/>
      <c r="B100" s="29"/>
      <c r="C100" s="29"/>
      <c r="D100" s="30"/>
      <c r="E100" s="30"/>
      <c r="F100" s="25" t="str">
        <f aca="false">IF(AND($D100="",$E100=""),"",$D100-$E100)</f>
        <v/>
      </c>
      <c r="G100" s="26"/>
      <c r="H100" s="27" t="str">
        <f aca="false">IF($F100="","",IF($G100&lt;&gt;"",$G100,IF(COUNTIFS(Banco!$F$6:$F$505,$F100,Banco!$A$6:$A$505,"&gt;="&amp;$A100-Instrucciones!$B$22,Banco!$A$6:$A$505,"&lt;="&amp;$A100+Instrucciones!$B$22)=0,"No aparece en el banco",IF(COUNTIF($F$6:$F$505,$F100)&lt;=COUNTIF(Banco!$F$6:$F$505,$F100),"Conciliado","Revisar"))))</f>
        <v/>
      </c>
    </row>
    <row r="101" customFormat="false" ht="15" hidden="false" customHeight="false" outlineLevel="0" collapsed="false">
      <c r="A101" s="28"/>
      <c r="B101" s="29"/>
      <c r="C101" s="29"/>
      <c r="D101" s="30"/>
      <c r="E101" s="30"/>
      <c r="F101" s="25" t="str">
        <f aca="false">IF(AND($D101="",$E101=""),"",$D101-$E101)</f>
        <v/>
      </c>
      <c r="G101" s="26"/>
      <c r="H101" s="27" t="str">
        <f aca="false">IF($F101="","",IF($G101&lt;&gt;"",$G101,IF(COUNTIFS(Banco!$F$6:$F$505,$F101,Banco!$A$6:$A$505,"&gt;="&amp;$A101-Instrucciones!$B$22,Banco!$A$6:$A$505,"&lt;="&amp;$A101+Instrucciones!$B$22)=0,"No aparece en el banco",IF(COUNTIF($F$6:$F$505,$F101)&lt;=COUNTIF(Banco!$F$6:$F$505,$F101),"Conciliado","Revisar"))))</f>
        <v/>
      </c>
    </row>
    <row r="102" customFormat="false" ht="15" hidden="false" customHeight="false" outlineLevel="0" collapsed="false">
      <c r="A102" s="28"/>
      <c r="B102" s="29"/>
      <c r="C102" s="29"/>
      <c r="D102" s="30"/>
      <c r="E102" s="30"/>
      <c r="F102" s="25" t="str">
        <f aca="false">IF(AND($D102="",$E102=""),"",$D102-$E102)</f>
        <v/>
      </c>
      <c r="G102" s="26"/>
      <c r="H102" s="27" t="str">
        <f aca="false">IF($F102="","",IF($G102&lt;&gt;"",$G102,IF(COUNTIFS(Banco!$F$6:$F$505,$F102,Banco!$A$6:$A$505,"&gt;="&amp;$A102-Instrucciones!$B$22,Banco!$A$6:$A$505,"&lt;="&amp;$A102+Instrucciones!$B$22)=0,"No aparece en el banco",IF(COUNTIF($F$6:$F$505,$F102)&lt;=COUNTIF(Banco!$F$6:$F$505,$F102),"Conciliado","Revisar"))))</f>
        <v/>
      </c>
    </row>
    <row r="103" customFormat="false" ht="15" hidden="false" customHeight="false" outlineLevel="0" collapsed="false">
      <c r="A103" s="28"/>
      <c r="B103" s="29"/>
      <c r="C103" s="29"/>
      <c r="D103" s="30"/>
      <c r="E103" s="30"/>
      <c r="F103" s="25" t="str">
        <f aca="false">IF(AND($D103="",$E103=""),"",$D103-$E103)</f>
        <v/>
      </c>
      <c r="G103" s="26"/>
      <c r="H103" s="27" t="str">
        <f aca="false">IF($F103="","",IF($G103&lt;&gt;"",$G103,IF(COUNTIFS(Banco!$F$6:$F$505,$F103,Banco!$A$6:$A$505,"&gt;="&amp;$A103-Instrucciones!$B$22,Banco!$A$6:$A$505,"&lt;="&amp;$A103+Instrucciones!$B$22)=0,"No aparece en el banco",IF(COUNTIF($F$6:$F$505,$F103)&lt;=COUNTIF(Banco!$F$6:$F$505,$F103),"Conciliado","Revisar"))))</f>
        <v/>
      </c>
    </row>
    <row r="104" customFormat="false" ht="15" hidden="false" customHeight="false" outlineLevel="0" collapsed="false">
      <c r="A104" s="28"/>
      <c r="B104" s="29"/>
      <c r="C104" s="29"/>
      <c r="D104" s="30"/>
      <c r="E104" s="30"/>
      <c r="F104" s="25" t="str">
        <f aca="false">IF(AND($D104="",$E104=""),"",$D104-$E104)</f>
        <v/>
      </c>
      <c r="G104" s="26"/>
      <c r="H104" s="27" t="str">
        <f aca="false">IF($F104="","",IF($G104&lt;&gt;"",$G104,IF(COUNTIFS(Banco!$F$6:$F$505,$F104,Banco!$A$6:$A$505,"&gt;="&amp;$A104-Instrucciones!$B$22,Banco!$A$6:$A$505,"&lt;="&amp;$A104+Instrucciones!$B$22)=0,"No aparece en el banco",IF(COUNTIF($F$6:$F$505,$F104)&lt;=COUNTIF(Banco!$F$6:$F$505,$F104),"Conciliado","Revisar"))))</f>
        <v/>
      </c>
    </row>
    <row r="105" customFormat="false" ht="15" hidden="false" customHeight="false" outlineLevel="0" collapsed="false">
      <c r="A105" s="28"/>
      <c r="B105" s="29"/>
      <c r="C105" s="29"/>
      <c r="D105" s="30"/>
      <c r="E105" s="30"/>
      <c r="F105" s="25" t="str">
        <f aca="false">IF(AND($D105="",$E105=""),"",$D105-$E105)</f>
        <v/>
      </c>
      <c r="G105" s="26"/>
      <c r="H105" s="27" t="str">
        <f aca="false">IF($F105="","",IF($G105&lt;&gt;"",$G105,IF(COUNTIFS(Banco!$F$6:$F$505,$F105,Banco!$A$6:$A$505,"&gt;="&amp;$A105-Instrucciones!$B$22,Banco!$A$6:$A$505,"&lt;="&amp;$A105+Instrucciones!$B$22)=0,"No aparece en el banco",IF(COUNTIF($F$6:$F$505,$F105)&lt;=COUNTIF(Banco!$F$6:$F$505,$F105),"Conciliado","Revisar"))))</f>
        <v/>
      </c>
    </row>
    <row r="106" customFormat="false" ht="15" hidden="false" customHeight="false" outlineLevel="0" collapsed="false">
      <c r="A106" s="28"/>
      <c r="B106" s="29"/>
      <c r="C106" s="29"/>
      <c r="D106" s="30"/>
      <c r="E106" s="30"/>
      <c r="F106" s="25" t="str">
        <f aca="false">IF(AND($D106="",$E106=""),"",$D106-$E106)</f>
        <v/>
      </c>
      <c r="G106" s="26"/>
      <c r="H106" s="27" t="str">
        <f aca="false">IF($F106="","",IF($G106&lt;&gt;"",$G106,IF(COUNTIFS(Banco!$F$6:$F$505,$F106,Banco!$A$6:$A$505,"&gt;="&amp;$A106-Instrucciones!$B$22,Banco!$A$6:$A$505,"&lt;="&amp;$A106+Instrucciones!$B$22)=0,"No aparece en el banco",IF(COUNTIF($F$6:$F$505,$F106)&lt;=COUNTIF(Banco!$F$6:$F$505,$F106),"Conciliado","Revisar"))))</f>
        <v/>
      </c>
    </row>
    <row r="107" customFormat="false" ht="15" hidden="false" customHeight="false" outlineLevel="0" collapsed="false">
      <c r="A107" s="28"/>
      <c r="B107" s="29"/>
      <c r="C107" s="29"/>
      <c r="D107" s="30"/>
      <c r="E107" s="30"/>
      <c r="F107" s="25" t="str">
        <f aca="false">IF(AND($D107="",$E107=""),"",$D107-$E107)</f>
        <v/>
      </c>
      <c r="G107" s="26"/>
      <c r="H107" s="27" t="str">
        <f aca="false">IF($F107="","",IF($G107&lt;&gt;"",$G107,IF(COUNTIFS(Banco!$F$6:$F$505,$F107,Banco!$A$6:$A$505,"&gt;="&amp;$A107-Instrucciones!$B$22,Banco!$A$6:$A$505,"&lt;="&amp;$A107+Instrucciones!$B$22)=0,"No aparece en el banco",IF(COUNTIF($F$6:$F$505,$F107)&lt;=COUNTIF(Banco!$F$6:$F$505,$F107),"Conciliado","Revisar"))))</f>
        <v/>
      </c>
    </row>
    <row r="108" customFormat="false" ht="15" hidden="false" customHeight="false" outlineLevel="0" collapsed="false">
      <c r="A108" s="28"/>
      <c r="B108" s="29"/>
      <c r="C108" s="29"/>
      <c r="D108" s="30"/>
      <c r="E108" s="30"/>
      <c r="F108" s="25" t="str">
        <f aca="false">IF(AND($D108="",$E108=""),"",$D108-$E108)</f>
        <v/>
      </c>
      <c r="G108" s="26"/>
      <c r="H108" s="27" t="str">
        <f aca="false">IF($F108="","",IF($G108&lt;&gt;"",$G108,IF(COUNTIFS(Banco!$F$6:$F$505,$F108,Banco!$A$6:$A$505,"&gt;="&amp;$A108-Instrucciones!$B$22,Banco!$A$6:$A$505,"&lt;="&amp;$A108+Instrucciones!$B$22)=0,"No aparece en el banco",IF(COUNTIF($F$6:$F$505,$F108)&lt;=COUNTIF(Banco!$F$6:$F$505,$F108),"Conciliado","Revisar"))))</f>
        <v/>
      </c>
    </row>
    <row r="109" customFormat="false" ht="15" hidden="false" customHeight="false" outlineLevel="0" collapsed="false">
      <c r="A109" s="28"/>
      <c r="B109" s="29"/>
      <c r="C109" s="29"/>
      <c r="D109" s="30"/>
      <c r="E109" s="30"/>
      <c r="F109" s="25" t="str">
        <f aca="false">IF(AND($D109="",$E109=""),"",$D109-$E109)</f>
        <v/>
      </c>
      <c r="G109" s="26"/>
      <c r="H109" s="27" t="str">
        <f aca="false">IF($F109="","",IF($G109&lt;&gt;"",$G109,IF(COUNTIFS(Banco!$F$6:$F$505,$F109,Banco!$A$6:$A$505,"&gt;="&amp;$A109-Instrucciones!$B$22,Banco!$A$6:$A$505,"&lt;="&amp;$A109+Instrucciones!$B$22)=0,"No aparece en el banco",IF(COUNTIF($F$6:$F$505,$F109)&lt;=COUNTIF(Banco!$F$6:$F$505,$F109),"Conciliado","Revisar"))))</f>
        <v/>
      </c>
    </row>
    <row r="110" customFormat="false" ht="15" hidden="false" customHeight="false" outlineLevel="0" collapsed="false">
      <c r="A110" s="28"/>
      <c r="B110" s="29"/>
      <c r="C110" s="29"/>
      <c r="D110" s="30"/>
      <c r="E110" s="30"/>
      <c r="F110" s="25" t="str">
        <f aca="false">IF(AND($D110="",$E110=""),"",$D110-$E110)</f>
        <v/>
      </c>
      <c r="G110" s="26"/>
      <c r="H110" s="27" t="str">
        <f aca="false">IF($F110="","",IF($G110&lt;&gt;"",$G110,IF(COUNTIFS(Banco!$F$6:$F$505,$F110,Banco!$A$6:$A$505,"&gt;="&amp;$A110-Instrucciones!$B$22,Banco!$A$6:$A$505,"&lt;="&amp;$A110+Instrucciones!$B$22)=0,"No aparece en el banco",IF(COUNTIF($F$6:$F$505,$F110)&lt;=COUNTIF(Banco!$F$6:$F$505,$F110),"Conciliado","Revisar"))))</f>
        <v/>
      </c>
    </row>
    <row r="111" customFormat="false" ht="15" hidden="false" customHeight="false" outlineLevel="0" collapsed="false">
      <c r="A111" s="28"/>
      <c r="B111" s="29"/>
      <c r="C111" s="29"/>
      <c r="D111" s="30"/>
      <c r="E111" s="30"/>
      <c r="F111" s="25" t="str">
        <f aca="false">IF(AND($D111="",$E111=""),"",$D111-$E111)</f>
        <v/>
      </c>
      <c r="G111" s="26"/>
      <c r="H111" s="27" t="str">
        <f aca="false">IF($F111="","",IF($G111&lt;&gt;"",$G111,IF(COUNTIFS(Banco!$F$6:$F$505,$F111,Banco!$A$6:$A$505,"&gt;="&amp;$A111-Instrucciones!$B$22,Banco!$A$6:$A$505,"&lt;="&amp;$A111+Instrucciones!$B$22)=0,"No aparece en el banco",IF(COUNTIF($F$6:$F$505,$F111)&lt;=COUNTIF(Banco!$F$6:$F$505,$F111),"Conciliado","Revisar"))))</f>
        <v/>
      </c>
    </row>
    <row r="112" customFormat="false" ht="15" hidden="false" customHeight="false" outlineLevel="0" collapsed="false">
      <c r="A112" s="28"/>
      <c r="B112" s="29"/>
      <c r="C112" s="29"/>
      <c r="D112" s="30"/>
      <c r="E112" s="30"/>
      <c r="F112" s="25" t="str">
        <f aca="false">IF(AND($D112="",$E112=""),"",$D112-$E112)</f>
        <v/>
      </c>
      <c r="G112" s="26"/>
      <c r="H112" s="27" t="str">
        <f aca="false">IF($F112="","",IF($G112&lt;&gt;"",$G112,IF(COUNTIFS(Banco!$F$6:$F$505,$F112,Banco!$A$6:$A$505,"&gt;="&amp;$A112-Instrucciones!$B$22,Banco!$A$6:$A$505,"&lt;="&amp;$A112+Instrucciones!$B$22)=0,"No aparece en el banco",IF(COUNTIF($F$6:$F$505,$F112)&lt;=COUNTIF(Banco!$F$6:$F$505,$F112),"Conciliado","Revisar"))))</f>
        <v/>
      </c>
    </row>
    <row r="113" customFormat="false" ht="15" hidden="false" customHeight="false" outlineLevel="0" collapsed="false">
      <c r="A113" s="28"/>
      <c r="B113" s="29"/>
      <c r="C113" s="29"/>
      <c r="D113" s="30"/>
      <c r="E113" s="30"/>
      <c r="F113" s="25" t="str">
        <f aca="false">IF(AND($D113="",$E113=""),"",$D113-$E113)</f>
        <v/>
      </c>
      <c r="G113" s="26"/>
      <c r="H113" s="27" t="str">
        <f aca="false">IF($F113="","",IF($G113&lt;&gt;"",$G113,IF(COUNTIFS(Banco!$F$6:$F$505,$F113,Banco!$A$6:$A$505,"&gt;="&amp;$A113-Instrucciones!$B$22,Banco!$A$6:$A$505,"&lt;="&amp;$A113+Instrucciones!$B$22)=0,"No aparece en el banco",IF(COUNTIF($F$6:$F$505,$F113)&lt;=COUNTIF(Banco!$F$6:$F$505,$F113),"Conciliado","Revisar"))))</f>
        <v/>
      </c>
    </row>
    <row r="114" customFormat="false" ht="15" hidden="false" customHeight="false" outlineLevel="0" collapsed="false">
      <c r="A114" s="28"/>
      <c r="B114" s="29"/>
      <c r="C114" s="29"/>
      <c r="D114" s="30"/>
      <c r="E114" s="30"/>
      <c r="F114" s="25" t="str">
        <f aca="false">IF(AND($D114="",$E114=""),"",$D114-$E114)</f>
        <v/>
      </c>
      <c r="G114" s="26"/>
      <c r="H114" s="27" t="str">
        <f aca="false">IF($F114="","",IF($G114&lt;&gt;"",$G114,IF(COUNTIFS(Banco!$F$6:$F$505,$F114,Banco!$A$6:$A$505,"&gt;="&amp;$A114-Instrucciones!$B$22,Banco!$A$6:$A$505,"&lt;="&amp;$A114+Instrucciones!$B$22)=0,"No aparece en el banco",IF(COUNTIF($F$6:$F$505,$F114)&lt;=COUNTIF(Banco!$F$6:$F$505,$F114),"Conciliado","Revisar"))))</f>
        <v/>
      </c>
    </row>
    <row r="115" customFormat="false" ht="15" hidden="false" customHeight="false" outlineLevel="0" collapsed="false">
      <c r="A115" s="28"/>
      <c r="B115" s="29"/>
      <c r="C115" s="29"/>
      <c r="D115" s="30"/>
      <c r="E115" s="30"/>
      <c r="F115" s="25" t="str">
        <f aca="false">IF(AND($D115="",$E115=""),"",$D115-$E115)</f>
        <v/>
      </c>
      <c r="G115" s="26"/>
      <c r="H115" s="27" t="str">
        <f aca="false">IF($F115="","",IF($G115&lt;&gt;"",$G115,IF(COUNTIFS(Banco!$F$6:$F$505,$F115,Banco!$A$6:$A$505,"&gt;="&amp;$A115-Instrucciones!$B$22,Banco!$A$6:$A$505,"&lt;="&amp;$A115+Instrucciones!$B$22)=0,"No aparece en el banco",IF(COUNTIF($F$6:$F$505,$F115)&lt;=COUNTIF(Banco!$F$6:$F$505,$F115),"Conciliado","Revisar"))))</f>
        <v/>
      </c>
    </row>
    <row r="116" customFormat="false" ht="15" hidden="false" customHeight="false" outlineLevel="0" collapsed="false">
      <c r="A116" s="28"/>
      <c r="B116" s="29"/>
      <c r="C116" s="29"/>
      <c r="D116" s="30"/>
      <c r="E116" s="30"/>
      <c r="F116" s="25" t="str">
        <f aca="false">IF(AND($D116="",$E116=""),"",$D116-$E116)</f>
        <v/>
      </c>
      <c r="G116" s="26"/>
      <c r="H116" s="27" t="str">
        <f aca="false">IF($F116="","",IF($G116&lt;&gt;"",$G116,IF(COUNTIFS(Banco!$F$6:$F$505,$F116,Banco!$A$6:$A$505,"&gt;="&amp;$A116-Instrucciones!$B$22,Banco!$A$6:$A$505,"&lt;="&amp;$A116+Instrucciones!$B$22)=0,"No aparece en el banco",IF(COUNTIF($F$6:$F$505,$F116)&lt;=COUNTIF(Banco!$F$6:$F$505,$F116),"Conciliado","Revisar"))))</f>
        <v/>
      </c>
    </row>
    <row r="117" customFormat="false" ht="15" hidden="false" customHeight="false" outlineLevel="0" collapsed="false">
      <c r="A117" s="28"/>
      <c r="B117" s="29"/>
      <c r="C117" s="29"/>
      <c r="D117" s="30"/>
      <c r="E117" s="30"/>
      <c r="F117" s="25" t="str">
        <f aca="false">IF(AND($D117="",$E117=""),"",$D117-$E117)</f>
        <v/>
      </c>
      <c r="G117" s="26"/>
      <c r="H117" s="27" t="str">
        <f aca="false">IF($F117="","",IF($G117&lt;&gt;"",$G117,IF(COUNTIFS(Banco!$F$6:$F$505,$F117,Banco!$A$6:$A$505,"&gt;="&amp;$A117-Instrucciones!$B$22,Banco!$A$6:$A$505,"&lt;="&amp;$A117+Instrucciones!$B$22)=0,"No aparece en el banco",IF(COUNTIF($F$6:$F$505,$F117)&lt;=COUNTIF(Banco!$F$6:$F$505,$F117),"Conciliado","Revisar"))))</f>
        <v/>
      </c>
    </row>
    <row r="118" customFormat="false" ht="15" hidden="false" customHeight="false" outlineLevel="0" collapsed="false">
      <c r="A118" s="28"/>
      <c r="B118" s="29"/>
      <c r="C118" s="29"/>
      <c r="D118" s="30"/>
      <c r="E118" s="30"/>
      <c r="F118" s="25" t="str">
        <f aca="false">IF(AND($D118="",$E118=""),"",$D118-$E118)</f>
        <v/>
      </c>
      <c r="G118" s="26"/>
      <c r="H118" s="27" t="str">
        <f aca="false">IF($F118="","",IF($G118&lt;&gt;"",$G118,IF(COUNTIFS(Banco!$F$6:$F$505,$F118,Banco!$A$6:$A$505,"&gt;="&amp;$A118-Instrucciones!$B$22,Banco!$A$6:$A$505,"&lt;="&amp;$A118+Instrucciones!$B$22)=0,"No aparece en el banco",IF(COUNTIF($F$6:$F$505,$F118)&lt;=COUNTIF(Banco!$F$6:$F$505,$F118),"Conciliado","Revisar"))))</f>
        <v/>
      </c>
    </row>
    <row r="119" customFormat="false" ht="15" hidden="false" customHeight="false" outlineLevel="0" collapsed="false">
      <c r="A119" s="28"/>
      <c r="B119" s="29"/>
      <c r="C119" s="29"/>
      <c r="D119" s="30"/>
      <c r="E119" s="30"/>
      <c r="F119" s="25" t="str">
        <f aca="false">IF(AND($D119="",$E119=""),"",$D119-$E119)</f>
        <v/>
      </c>
      <c r="G119" s="26"/>
      <c r="H119" s="27" t="str">
        <f aca="false">IF($F119="","",IF($G119&lt;&gt;"",$G119,IF(COUNTIFS(Banco!$F$6:$F$505,$F119,Banco!$A$6:$A$505,"&gt;="&amp;$A119-Instrucciones!$B$22,Banco!$A$6:$A$505,"&lt;="&amp;$A119+Instrucciones!$B$22)=0,"No aparece en el banco",IF(COUNTIF($F$6:$F$505,$F119)&lt;=COUNTIF(Banco!$F$6:$F$505,$F119),"Conciliado","Revisar"))))</f>
        <v/>
      </c>
    </row>
    <row r="120" customFormat="false" ht="15" hidden="false" customHeight="false" outlineLevel="0" collapsed="false">
      <c r="A120" s="28"/>
      <c r="B120" s="29"/>
      <c r="C120" s="29"/>
      <c r="D120" s="30"/>
      <c r="E120" s="30"/>
      <c r="F120" s="25" t="str">
        <f aca="false">IF(AND($D120="",$E120=""),"",$D120-$E120)</f>
        <v/>
      </c>
      <c r="G120" s="26"/>
      <c r="H120" s="27" t="str">
        <f aca="false">IF($F120="","",IF($G120&lt;&gt;"",$G120,IF(COUNTIFS(Banco!$F$6:$F$505,$F120,Banco!$A$6:$A$505,"&gt;="&amp;$A120-Instrucciones!$B$22,Banco!$A$6:$A$505,"&lt;="&amp;$A120+Instrucciones!$B$22)=0,"No aparece en el banco",IF(COUNTIF($F$6:$F$505,$F120)&lt;=COUNTIF(Banco!$F$6:$F$505,$F120),"Conciliado","Revisar"))))</f>
        <v/>
      </c>
    </row>
    <row r="121" customFormat="false" ht="15" hidden="false" customHeight="false" outlineLevel="0" collapsed="false">
      <c r="A121" s="28"/>
      <c r="B121" s="29"/>
      <c r="C121" s="29"/>
      <c r="D121" s="30"/>
      <c r="E121" s="30"/>
      <c r="F121" s="25" t="str">
        <f aca="false">IF(AND($D121="",$E121=""),"",$D121-$E121)</f>
        <v/>
      </c>
      <c r="G121" s="26"/>
      <c r="H121" s="27" t="str">
        <f aca="false">IF($F121="","",IF($G121&lt;&gt;"",$G121,IF(COUNTIFS(Banco!$F$6:$F$505,$F121,Banco!$A$6:$A$505,"&gt;="&amp;$A121-Instrucciones!$B$22,Banco!$A$6:$A$505,"&lt;="&amp;$A121+Instrucciones!$B$22)=0,"No aparece en el banco",IF(COUNTIF($F$6:$F$505,$F121)&lt;=COUNTIF(Banco!$F$6:$F$505,$F121),"Conciliado","Revisar"))))</f>
        <v/>
      </c>
    </row>
    <row r="122" customFormat="false" ht="15" hidden="false" customHeight="false" outlineLevel="0" collapsed="false">
      <c r="A122" s="28"/>
      <c r="B122" s="29"/>
      <c r="C122" s="29"/>
      <c r="D122" s="30"/>
      <c r="E122" s="30"/>
      <c r="F122" s="25" t="str">
        <f aca="false">IF(AND($D122="",$E122=""),"",$D122-$E122)</f>
        <v/>
      </c>
      <c r="G122" s="26"/>
      <c r="H122" s="27" t="str">
        <f aca="false">IF($F122="","",IF($G122&lt;&gt;"",$G122,IF(COUNTIFS(Banco!$F$6:$F$505,$F122,Banco!$A$6:$A$505,"&gt;="&amp;$A122-Instrucciones!$B$22,Banco!$A$6:$A$505,"&lt;="&amp;$A122+Instrucciones!$B$22)=0,"No aparece en el banco",IF(COUNTIF($F$6:$F$505,$F122)&lt;=COUNTIF(Banco!$F$6:$F$505,$F122),"Conciliado","Revisar"))))</f>
        <v/>
      </c>
    </row>
    <row r="123" customFormat="false" ht="15" hidden="false" customHeight="false" outlineLevel="0" collapsed="false">
      <c r="A123" s="28"/>
      <c r="B123" s="29"/>
      <c r="C123" s="29"/>
      <c r="D123" s="30"/>
      <c r="E123" s="30"/>
      <c r="F123" s="25" t="str">
        <f aca="false">IF(AND($D123="",$E123=""),"",$D123-$E123)</f>
        <v/>
      </c>
      <c r="G123" s="26"/>
      <c r="H123" s="27" t="str">
        <f aca="false">IF($F123="","",IF($G123&lt;&gt;"",$G123,IF(COUNTIFS(Banco!$F$6:$F$505,$F123,Banco!$A$6:$A$505,"&gt;="&amp;$A123-Instrucciones!$B$22,Banco!$A$6:$A$505,"&lt;="&amp;$A123+Instrucciones!$B$22)=0,"No aparece en el banco",IF(COUNTIF($F$6:$F$505,$F123)&lt;=COUNTIF(Banco!$F$6:$F$505,$F123),"Conciliado","Revisar"))))</f>
        <v/>
      </c>
    </row>
    <row r="124" customFormat="false" ht="15" hidden="false" customHeight="false" outlineLevel="0" collapsed="false">
      <c r="A124" s="28"/>
      <c r="B124" s="29"/>
      <c r="C124" s="29"/>
      <c r="D124" s="30"/>
      <c r="E124" s="30"/>
      <c r="F124" s="25" t="str">
        <f aca="false">IF(AND($D124="",$E124=""),"",$D124-$E124)</f>
        <v/>
      </c>
      <c r="G124" s="26"/>
      <c r="H124" s="27" t="str">
        <f aca="false">IF($F124="","",IF($G124&lt;&gt;"",$G124,IF(COUNTIFS(Banco!$F$6:$F$505,$F124,Banco!$A$6:$A$505,"&gt;="&amp;$A124-Instrucciones!$B$22,Banco!$A$6:$A$505,"&lt;="&amp;$A124+Instrucciones!$B$22)=0,"No aparece en el banco",IF(COUNTIF($F$6:$F$505,$F124)&lt;=COUNTIF(Banco!$F$6:$F$505,$F124),"Conciliado","Revisar"))))</f>
        <v/>
      </c>
    </row>
    <row r="125" customFormat="false" ht="15" hidden="false" customHeight="false" outlineLevel="0" collapsed="false">
      <c r="A125" s="28"/>
      <c r="B125" s="29"/>
      <c r="C125" s="29"/>
      <c r="D125" s="30"/>
      <c r="E125" s="30"/>
      <c r="F125" s="25" t="str">
        <f aca="false">IF(AND($D125="",$E125=""),"",$D125-$E125)</f>
        <v/>
      </c>
      <c r="G125" s="26"/>
      <c r="H125" s="27" t="str">
        <f aca="false">IF($F125="","",IF($G125&lt;&gt;"",$G125,IF(COUNTIFS(Banco!$F$6:$F$505,$F125,Banco!$A$6:$A$505,"&gt;="&amp;$A125-Instrucciones!$B$22,Banco!$A$6:$A$505,"&lt;="&amp;$A125+Instrucciones!$B$22)=0,"No aparece en el banco",IF(COUNTIF($F$6:$F$505,$F125)&lt;=COUNTIF(Banco!$F$6:$F$505,$F125),"Conciliado","Revisar"))))</f>
        <v/>
      </c>
    </row>
    <row r="126" customFormat="false" ht="15" hidden="false" customHeight="false" outlineLevel="0" collapsed="false">
      <c r="A126" s="28"/>
      <c r="B126" s="29"/>
      <c r="C126" s="29"/>
      <c r="D126" s="30"/>
      <c r="E126" s="30"/>
      <c r="F126" s="25" t="str">
        <f aca="false">IF(AND($D126="",$E126=""),"",$D126-$E126)</f>
        <v/>
      </c>
      <c r="G126" s="26"/>
      <c r="H126" s="27" t="str">
        <f aca="false">IF($F126="","",IF($G126&lt;&gt;"",$G126,IF(COUNTIFS(Banco!$F$6:$F$505,$F126,Banco!$A$6:$A$505,"&gt;="&amp;$A126-Instrucciones!$B$22,Banco!$A$6:$A$505,"&lt;="&amp;$A126+Instrucciones!$B$22)=0,"No aparece en el banco",IF(COUNTIF($F$6:$F$505,$F126)&lt;=COUNTIF(Banco!$F$6:$F$505,$F126),"Conciliado","Revisar"))))</f>
        <v/>
      </c>
    </row>
    <row r="127" customFormat="false" ht="15" hidden="false" customHeight="false" outlineLevel="0" collapsed="false">
      <c r="A127" s="28"/>
      <c r="B127" s="29"/>
      <c r="C127" s="29"/>
      <c r="D127" s="30"/>
      <c r="E127" s="30"/>
      <c r="F127" s="25" t="str">
        <f aca="false">IF(AND($D127="",$E127=""),"",$D127-$E127)</f>
        <v/>
      </c>
      <c r="G127" s="26"/>
      <c r="H127" s="27" t="str">
        <f aca="false">IF($F127="","",IF($G127&lt;&gt;"",$G127,IF(COUNTIFS(Banco!$F$6:$F$505,$F127,Banco!$A$6:$A$505,"&gt;="&amp;$A127-Instrucciones!$B$22,Banco!$A$6:$A$505,"&lt;="&amp;$A127+Instrucciones!$B$22)=0,"No aparece en el banco",IF(COUNTIF($F$6:$F$505,$F127)&lt;=COUNTIF(Banco!$F$6:$F$505,$F127),"Conciliado","Revisar"))))</f>
        <v/>
      </c>
    </row>
    <row r="128" customFormat="false" ht="15" hidden="false" customHeight="false" outlineLevel="0" collapsed="false">
      <c r="A128" s="28"/>
      <c r="B128" s="29"/>
      <c r="C128" s="29"/>
      <c r="D128" s="30"/>
      <c r="E128" s="30"/>
      <c r="F128" s="25" t="str">
        <f aca="false">IF(AND($D128="",$E128=""),"",$D128-$E128)</f>
        <v/>
      </c>
      <c r="G128" s="26"/>
      <c r="H128" s="27" t="str">
        <f aca="false">IF($F128="","",IF($G128&lt;&gt;"",$G128,IF(COUNTIFS(Banco!$F$6:$F$505,$F128,Banco!$A$6:$A$505,"&gt;="&amp;$A128-Instrucciones!$B$22,Banco!$A$6:$A$505,"&lt;="&amp;$A128+Instrucciones!$B$22)=0,"No aparece en el banco",IF(COUNTIF($F$6:$F$505,$F128)&lt;=COUNTIF(Banco!$F$6:$F$505,$F128),"Conciliado","Revisar"))))</f>
        <v/>
      </c>
    </row>
    <row r="129" customFormat="false" ht="15" hidden="false" customHeight="false" outlineLevel="0" collapsed="false">
      <c r="A129" s="28"/>
      <c r="B129" s="29"/>
      <c r="C129" s="29"/>
      <c r="D129" s="30"/>
      <c r="E129" s="30"/>
      <c r="F129" s="25" t="str">
        <f aca="false">IF(AND($D129="",$E129=""),"",$D129-$E129)</f>
        <v/>
      </c>
      <c r="G129" s="26"/>
      <c r="H129" s="27" t="str">
        <f aca="false">IF($F129="","",IF($G129&lt;&gt;"",$G129,IF(COUNTIFS(Banco!$F$6:$F$505,$F129,Banco!$A$6:$A$505,"&gt;="&amp;$A129-Instrucciones!$B$22,Banco!$A$6:$A$505,"&lt;="&amp;$A129+Instrucciones!$B$22)=0,"No aparece en el banco",IF(COUNTIF($F$6:$F$505,$F129)&lt;=COUNTIF(Banco!$F$6:$F$505,$F129),"Conciliado","Revisar"))))</f>
        <v/>
      </c>
    </row>
    <row r="130" customFormat="false" ht="15" hidden="false" customHeight="false" outlineLevel="0" collapsed="false">
      <c r="A130" s="28"/>
      <c r="B130" s="29"/>
      <c r="C130" s="29"/>
      <c r="D130" s="30"/>
      <c r="E130" s="30"/>
      <c r="F130" s="25" t="str">
        <f aca="false">IF(AND($D130="",$E130=""),"",$D130-$E130)</f>
        <v/>
      </c>
      <c r="G130" s="26"/>
      <c r="H130" s="27" t="str">
        <f aca="false">IF($F130="","",IF($G130&lt;&gt;"",$G130,IF(COUNTIFS(Banco!$F$6:$F$505,$F130,Banco!$A$6:$A$505,"&gt;="&amp;$A130-Instrucciones!$B$22,Banco!$A$6:$A$505,"&lt;="&amp;$A130+Instrucciones!$B$22)=0,"No aparece en el banco",IF(COUNTIF($F$6:$F$505,$F130)&lt;=COUNTIF(Banco!$F$6:$F$505,$F130),"Conciliado","Revisar"))))</f>
        <v/>
      </c>
    </row>
    <row r="131" customFormat="false" ht="15" hidden="false" customHeight="false" outlineLevel="0" collapsed="false">
      <c r="A131" s="28"/>
      <c r="B131" s="29"/>
      <c r="C131" s="29"/>
      <c r="D131" s="30"/>
      <c r="E131" s="30"/>
      <c r="F131" s="25" t="str">
        <f aca="false">IF(AND($D131="",$E131=""),"",$D131-$E131)</f>
        <v/>
      </c>
      <c r="G131" s="26"/>
      <c r="H131" s="27" t="str">
        <f aca="false">IF($F131="","",IF($G131&lt;&gt;"",$G131,IF(COUNTIFS(Banco!$F$6:$F$505,$F131,Banco!$A$6:$A$505,"&gt;="&amp;$A131-Instrucciones!$B$22,Banco!$A$6:$A$505,"&lt;="&amp;$A131+Instrucciones!$B$22)=0,"No aparece en el banco",IF(COUNTIF($F$6:$F$505,$F131)&lt;=COUNTIF(Banco!$F$6:$F$505,$F131),"Conciliado","Revisar"))))</f>
        <v/>
      </c>
    </row>
    <row r="132" customFormat="false" ht="15" hidden="false" customHeight="false" outlineLevel="0" collapsed="false">
      <c r="A132" s="28"/>
      <c r="B132" s="29"/>
      <c r="C132" s="29"/>
      <c r="D132" s="30"/>
      <c r="E132" s="30"/>
      <c r="F132" s="25" t="str">
        <f aca="false">IF(AND($D132="",$E132=""),"",$D132-$E132)</f>
        <v/>
      </c>
      <c r="G132" s="26"/>
      <c r="H132" s="27" t="str">
        <f aca="false">IF($F132="","",IF($G132&lt;&gt;"",$G132,IF(COUNTIFS(Banco!$F$6:$F$505,$F132,Banco!$A$6:$A$505,"&gt;="&amp;$A132-Instrucciones!$B$22,Banco!$A$6:$A$505,"&lt;="&amp;$A132+Instrucciones!$B$22)=0,"No aparece en el banco",IF(COUNTIF($F$6:$F$505,$F132)&lt;=COUNTIF(Banco!$F$6:$F$505,$F132),"Conciliado","Revisar"))))</f>
        <v/>
      </c>
    </row>
    <row r="133" customFormat="false" ht="15" hidden="false" customHeight="false" outlineLevel="0" collapsed="false">
      <c r="A133" s="28"/>
      <c r="B133" s="29"/>
      <c r="C133" s="29"/>
      <c r="D133" s="30"/>
      <c r="E133" s="30"/>
      <c r="F133" s="25" t="str">
        <f aca="false">IF(AND($D133="",$E133=""),"",$D133-$E133)</f>
        <v/>
      </c>
      <c r="G133" s="26"/>
      <c r="H133" s="27" t="str">
        <f aca="false">IF($F133="","",IF($G133&lt;&gt;"",$G133,IF(COUNTIFS(Banco!$F$6:$F$505,$F133,Banco!$A$6:$A$505,"&gt;="&amp;$A133-Instrucciones!$B$22,Banco!$A$6:$A$505,"&lt;="&amp;$A133+Instrucciones!$B$22)=0,"No aparece en el banco",IF(COUNTIF($F$6:$F$505,$F133)&lt;=COUNTIF(Banco!$F$6:$F$505,$F133),"Conciliado","Revisar"))))</f>
        <v/>
      </c>
    </row>
    <row r="134" customFormat="false" ht="15" hidden="false" customHeight="false" outlineLevel="0" collapsed="false">
      <c r="A134" s="28"/>
      <c r="B134" s="29"/>
      <c r="C134" s="29"/>
      <c r="D134" s="30"/>
      <c r="E134" s="30"/>
      <c r="F134" s="25" t="str">
        <f aca="false">IF(AND($D134="",$E134=""),"",$D134-$E134)</f>
        <v/>
      </c>
      <c r="G134" s="26"/>
      <c r="H134" s="27" t="str">
        <f aca="false">IF($F134="","",IF($G134&lt;&gt;"",$G134,IF(COUNTIFS(Banco!$F$6:$F$505,$F134,Banco!$A$6:$A$505,"&gt;="&amp;$A134-Instrucciones!$B$22,Banco!$A$6:$A$505,"&lt;="&amp;$A134+Instrucciones!$B$22)=0,"No aparece en el banco",IF(COUNTIF($F$6:$F$505,$F134)&lt;=COUNTIF(Banco!$F$6:$F$505,$F134),"Conciliado","Revisar"))))</f>
        <v/>
      </c>
    </row>
    <row r="135" customFormat="false" ht="15" hidden="false" customHeight="false" outlineLevel="0" collapsed="false">
      <c r="A135" s="28"/>
      <c r="B135" s="29"/>
      <c r="C135" s="29"/>
      <c r="D135" s="30"/>
      <c r="E135" s="30"/>
      <c r="F135" s="25" t="str">
        <f aca="false">IF(AND($D135="",$E135=""),"",$D135-$E135)</f>
        <v/>
      </c>
      <c r="G135" s="26"/>
      <c r="H135" s="27" t="str">
        <f aca="false">IF($F135="","",IF($G135&lt;&gt;"",$G135,IF(COUNTIFS(Banco!$F$6:$F$505,$F135,Banco!$A$6:$A$505,"&gt;="&amp;$A135-Instrucciones!$B$22,Banco!$A$6:$A$505,"&lt;="&amp;$A135+Instrucciones!$B$22)=0,"No aparece en el banco",IF(COUNTIF($F$6:$F$505,$F135)&lt;=COUNTIF(Banco!$F$6:$F$505,$F135),"Conciliado","Revisar"))))</f>
        <v/>
      </c>
    </row>
    <row r="136" customFormat="false" ht="15" hidden="false" customHeight="false" outlineLevel="0" collapsed="false">
      <c r="A136" s="28"/>
      <c r="B136" s="29"/>
      <c r="C136" s="29"/>
      <c r="D136" s="30"/>
      <c r="E136" s="30"/>
      <c r="F136" s="25" t="str">
        <f aca="false">IF(AND($D136="",$E136=""),"",$D136-$E136)</f>
        <v/>
      </c>
      <c r="G136" s="26"/>
      <c r="H136" s="27" t="str">
        <f aca="false">IF($F136="","",IF($G136&lt;&gt;"",$G136,IF(COUNTIFS(Banco!$F$6:$F$505,$F136,Banco!$A$6:$A$505,"&gt;="&amp;$A136-Instrucciones!$B$22,Banco!$A$6:$A$505,"&lt;="&amp;$A136+Instrucciones!$B$22)=0,"No aparece en el banco",IF(COUNTIF($F$6:$F$505,$F136)&lt;=COUNTIF(Banco!$F$6:$F$505,$F136),"Conciliado","Revisar"))))</f>
        <v/>
      </c>
    </row>
    <row r="137" customFormat="false" ht="15" hidden="false" customHeight="false" outlineLevel="0" collapsed="false">
      <c r="A137" s="28"/>
      <c r="B137" s="29"/>
      <c r="C137" s="29"/>
      <c r="D137" s="30"/>
      <c r="E137" s="30"/>
      <c r="F137" s="25" t="str">
        <f aca="false">IF(AND($D137="",$E137=""),"",$D137-$E137)</f>
        <v/>
      </c>
      <c r="G137" s="26"/>
      <c r="H137" s="27" t="str">
        <f aca="false">IF($F137="","",IF($G137&lt;&gt;"",$G137,IF(COUNTIFS(Banco!$F$6:$F$505,$F137,Banco!$A$6:$A$505,"&gt;="&amp;$A137-Instrucciones!$B$22,Banco!$A$6:$A$505,"&lt;="&amp;$A137+Instrucciones!$B$22)=0,"No aparece en el banco",IF(COUNTIF($F$6:$F$505,$F137)&lt;=COUNTIF(Banco!$F$6:$F$505,$F137),"Conciliado","Revisar"))))</f>
        <v/>
      </c>
    </row>
    <row r="138" customFormat="false" ht="15" hidden="false" customHeight="false" outlineLevel="0" collapsed="false">
      <c r="A138" s="28"/>
      <c r="B138" s="29"/>
      <c r="C138" s="29"/>
      <c r="D138" s="30"/>
      <c r="E138" s="30"/>
      <c r="F138" s="25" t="str">
        <f aca="false">IF(AND($D138="",$E138=""),"",$D138-$E138)</f>
        <v/>
      </c>
      <c r="G138" s="26"/>
      <c r="H138" s="27" t="str">
        <f aca="false">IF($F138="","",IF($G138&lt;&gt;"",$G138,IF(COUNTIFS(Banco!$F$6:$F$505,$F138,Banco!$A$6:$A$505,"&gt;="&amp;$A138-Instrucciones!$B$22,Banco!$A$6:$A$505,"&lt;="&amp;$A138+Instrucciones!$B$22)=0,"No aparece en el banco",IF(COUNTIF($F$6:$F$505,$F138)&lt;=COUNTIF(Banco!$F$6:$F$505,$F138),"Conciliado","Revisar"))))</f>
        <v/>
      </c>
    </row>
    <row r="139" customFormat="false" ht="15" hidden="false" customHeight="false" outlineLevel="0" collapsed="false">
      <c r="A139" s="28"/>
      <c r="B139" s="29"/>
      <c r="C139" s="29"/>
      <c r="D139" s="30"/>
      <c r="E139" s="30"/>
      <c r="F139" s="25" t="str">
        <f aca="false">IF(AND($D139="",$E139=""),"",$D139-$E139)</f>
        <v/>
      </c>
      <c r="G139" s="26"/>
      <c r="H139" s="27" t="str">
        <f aca="false">IF($F139="","",IF($G139&lt;&gt;"",$G139,IF(COUNTIFS(Banco!$F$6:$F$505,$F139,Banco!$A$6:$A$505,"&gt;="&amp;$A139-Instrucciones!$B$22,Banco!$A$6:$A$505,"&lt;="&amp;$A139+Instrucciones!$B$22)=0,"No aparece en el banco",IF(COUNTIF($F$6:$F$505,$F139)&lt;=COUNTIF(Banco!$F$6:$F$505,$F139),"Conciliado","Revisar"))))</f>
        <v/>
      </c>
    </row>
    <row r="140" customFormat="false" ht="15" hidden="false" customHeight="false" outlineLevel="0" collapsed="false">
      <c r="A140" s="28"/>
      <c r="B140" s="29"/>
      <c r="C140" s="29"/>
      <c r="D140" s="30"/>
      <c r="E140" s="30"/>
      <c r="F140" s="25" t="str">
        <f aca="false">IF(AND($D140="",$E140=""),"",$D140-$E140)</f>
        <v/>
      </c>
      <c r="G140" s="26"/>
      <c r="H140" s="27" t="str">
        <f aca="false">IF($F140="","",IF($G140&lt;&gt;"",$G140,IF(COUNTIFS(Banco!$F$6:$F$505,$F140,Banco!$A$6:$A$505,"&gt;="&amp;$A140-Instrucciones!$B$22,Banco!$A$6:$A$505,"&lt;="&amp;$A140+Instrucciones!$B$22)=0,"No aparece en el banco",IF(COUNTIF($F$6:$F$505,$F140)&lt;=COUNTIF(Banco!$F$6:$F$505,$F140),"Conciliado","Revisar"))))</f>
        <v/>
      </c>
    </row>
    <row r="141" customFormat="false" ht="15" hidden="false" customHeight="false" outlineLevel="0" collapsed="false">
      <c r="A141" s="28"/>
      <c r="B141" s="29"/>
      <c r="C141" s="29"/>
      <c r="D141" s="30"/>
      <c r="E141" s="30"/>
      <c r="F141" s="25" t="str">
        <f aca="false">IF(AND($D141="",$E141=""),"",$D141-$E141)</f>
        <v/>
      </c>
      <c r="G141" s="26"/>
      <c r="H141" s="27" t="str">
        <f aca="false">IF($F141="","",IF($G141&lt;&gt;"",$G141,IF(COUNTIFS(Banco!$F$6:$F$505,$F141,Banco!$A$6:$A$505,"&gt;="&amp;$A141-Instrucciones!$B$22,Banco!$A$6:$A$505,"&lt;="&amp;$A141+Instrucciones!$B$22)=0,"No aparece en el banco",IF(COUNTIF($F$6:$F$505,$F141)&lt;=COUNTIF(Banco!$F$6:$F$505,$F141),"Conciliado","Revisar"))))</f>
        <v/>
      </c>
    </row>
    <row r="142" customFormat="false" ht="15" hidden="false" customHeight="false" outlineLevel="0" collapsed="false">
      <c r="A142" s="28"/>
      <c r="B142" s="29"/>
      <c r="C142" s="29"/>
      <c r="D142" s="30"/>
      <c r="E142" s="30"/>
      <c r="F142" s="25" t="str">
        <f aca="false">IF(AND($D142="",$E142=""),"",$D142-$E142)</f>
        <v/>
      </c>
      <c r="G142" s="26"/>
      <c r="H142" s="27" t="str">
        <f aca="false">IF($F142="","",IF($G142&lt;&gt;"",$G142,IF(COUNTIFS(Banco!$F$6:$F$505,$F142,Banco!$A$6:$A$505,"&gt;="&amp;$A142-Instrucciones!$B$22,Banco!$A$6:$A$505,"&lt;="&amp;$A142+Instrucciones!$B$22)=0,"No aparece en el banco",IF(COUNTIF($F$6:$F$505,$F142)&lt;=COUNTIF(Banco!$F$6:$F$505,$F142),"Conciliado","Revisar"))))</f>
        <v/>
      </c>
    </row>
    <row r="143" customFormat="false" ht="15" hidden="false" customHeight="false" outlineLevel="0" collapsed="false">
      <c r="A143" s="28"/>
      <c r="B143" s="29"/>
      <c r="C143" s="29"/>
      <c r="D143" s="30"/>
      <c r="E143" s="30"/>
      <c r="F143" s="25" t="str">
        <f aca="false">IF(AND($D143="",$E143=""),"",$D143-$E143)</f>
        <v/>
      </c>
      <c r="G143" s="26"/>
      <c r="H143" s="27" t="str">
        <f aca="false">IF($F143="","",IF($G143&lt;&gt;"",$G143,IF(COUNTIFS(Banco!$F$6:$F$505,$F143,Banco!$A$6:$A$505,"&gt;="&amp;$A143-Instrucciones!$B$22,Banco!$A$6:$A$505,"&lt;="&amp;$A143+Instrucciones!$B$22)=0,"No aparece en el banco",IF(COUNTIF($F$6:$F$505,$F143)&lt;=COUNTIF(Banco!$F$6:$F$505,$F143),"Conciliado","Revisar"))))</f>
        <v/>
      </c>
    </row>
    <row r="144" customFormat="false" ht="15" hidden="false" customHeight="false" outlineLevel="0" collapsed="false">
      <c r="A144" s="28"/>
      <c r="B144" s="29"/>
      <c r="C144" s="29"/>
      <c r="D144" s="30"/>
      <c r="E144" s="30"/>
      <c r="F144" s="25" t="str">
        <f aca="false">IF(AND($D144="",$E144=""),"",$D144-$E144)</f>
        <v/>
      </c>
      <c r="G144" s="26"/>
      <c r="H144" s="27" t="str">
        <f aca="false">IF($F144="","",IF($G144&lt;&gt;"",$G144,IF(COUNTIFS(Banco!$F$6:$F$505,$F144,Banco!$A$6:$A$505,"&gt;="&amp;$A144-Instrucciones!$B$22,Banco!$A$6:$A$505,"&lt;="&amp;$A144+Instrucciones!$B$22)=0,"No aparece en el banco",IF(COUNTIF($F$6:$F$505,$F144)&lt;=COUNTIF(Banco!$F$6:$F$505,$F144),"Conciliado","Revisar"))))</f>
        <v/>
      </c>
    </row>
    <row r="145" customFormat="false" ht="15" hidden="false" customHeight="false" outlineLevel="0" collapsed="false">
      <c r="A145" s="28"/>
      <c r="B145" s="29"/>
      <c r="C145" s="29"/>
      <c r="D145" s="30"/>
      <c r="E145" s="30"/>
      <c r="F145" s="25" t="str">
        <f aca="false">IF(AND($D145="",$E145=""),"",$D145-$E145)</f>
        <v/>
      </c>
      <c r="G145" s="26"/>
      <c r="H145" s="27" t="str">
        <f aca="false">IF($F145="","",IF($G145&lt;&gt;"",$G145,IF(COUNTIFS(Banco!$F$6:$F$505,$F145,Banco!$A$6:$A$505,"&gt;="&amp;$A145-Instrucciones!$B$22,Banco!$A$6:$A$505,"&lt;="&amp;$A145+Instrucciones!$B$22)=0,"No aparece en el banco",IF(COUNTIF($F$6:$F$505,$F145)&lt;=COUNTIF(Banco!$F$6:$F$505,$F145),"Conciliado","Revisar"))))</f>
        <v/>
      </c>
    </row>
    <row r="146" customFormat="false" ht="15" hidden="false" customHeight="false" outlineLevel="0" collapsed="false">
      <c r="A146" s="28"/>
      <c r="B146" s="29"/>
      <c r="C146" s="29"/>
      <c r="D146" s="30"/>
      <c r="E146" s="30"/>
      <c r="F146" s="25" t="str">
        <f aca="false">IF(AND($D146="",$E146=""),"",$D146-$E146)</f>
        <v/>
      </c>
      <c r="G146" s="26"/>
      <c r="H146" s="27" t="str">
        <f aca="false">IF($F146="","",IF($G146&lt;&gt;"",$G146,IF(COUNTIFS(Banco!$F$6:$F$505,$F146,Banco!$A$6:$A$505,"&gt;="&amp;$A146-Instrucciones!$B$22,Banco!$A$6:$A$505,"&lt;="&amp;$A146+Instrucciones!$B$22)=0,"No aparece en el banco",IF(COUNTIF($F$6:$F$505,$F146)&lt;=COUNTIF(Banco!$F$6:$F$505,$F146),"Conciliado","Revisar"))))</f>
        <v/>
      </c>
    </row>
    <row r="147" customFormat="false" ht="15" hidden="false" customHeight="false" outlineLevel="0" collapsed="false">
      <c r="A147" s="28"/>
      <c r="B147" s="29"/>
      <c r="C147" s="29"/>
      <c r="D147" s="30"/>
      <c r="E147" s="30"/>
      <c r="F147" s="25" t="str">
        <f aca="false">IF(AND($D147="",$E147=""),"",$D147-$E147)</f>
        <v/>
      </c>
      <c r="G147" s="26"/>
      <c r="H147" s="27" t="str">
        <f aca="false">IF($F147="","",IF($G147&lt;&gt;"",$G147,IF(COUNTIFS(Banco!$F$6:$F$505,$F147,Banco!$A$6:$A$505,"&gt;="&amp;$A147-Instrucciones!$B$22,Banco!$A$6:$A$505,"&lt;="&amp;$A147+Instrucciones!$B$22)=0,"No aparece en el banco",IF(COUNTIF($F$6:$F$505,$F147)&lt;=COUNTIF(Banco!$F$6:$F$505,$F147),"Conciliado","Revisar"))))</f>
        <v/>
      </c>
    </row>
    <row r="148" customFormat="false" ht="15" hidden="false" customHeight="false" outlineLevel="0" collapsed="false">
      <c r="A148" s="28"/>
      <c r="B148" s="29"/>
      <c r="C148" s="29"/>
      <c r="D148" s="30"/>
      <c r="E148" s="30"/>
      <c r="F148" s="25" t="str">
        <f aca="false">IF(AND($D148="",$E148=""),"",$D148-$E148)</f>
        <v/>
      </c>
      <c r="G148" s="26"/>
      <c r="H148" s="27" t="str">
        <f aca="false">IF($F148="","",IF($G148&lt;&gt;"",$G148,IF(COUNTIFS(Banco!$F$6:$F$505,$F148,Banco!$A$6:$A$505,"&gt;="&amp;$A148-Instrucciones!$B$22,Banco!$A$6:$A$505,"&lt;="&amp;$A148+Instrucciones!$B$22)=0,"No aparece en el banco",IF(COUNTIF($F$6:$F$505,$F148)&lt;=COUNTIF(Banco!$F$6:$F$505,$F148),"Conciliado","Revisar"))))</f>
        <v/>
      </c>
    </row>
    <row r="149" customFormat="false" ht="15" hidden="false" customHeight="false" outlineLevel="0" collapsed="false">
      <c r="A149" s="28"/>
      <c r="B149" s="29"/>
      <c r="C149" s="29"/>
      <c r="D149" s="30"/>
      <c r="E149" s="30"/>
      <c r="F149" s="25" t="str">
        <f aca="false">IF(AND($D149="",$E149=""),"",$D149-$E149)</f>
        <v/>
      </c>
      <c r="G149" s="26"/>
      <c r="H149" s="27" t="str">
        <f aca="false">IF($F149="","",IF($G149&lt;&gt;"",$G149,IF(COUNTIFS(Banco!$F$6:$F$505,$F149,Banco!$A$6:$A$505,"&gt;="&amp;$A149-Instrucciones!$B$22,Banco!$A$6:$A$505,"&lt;="&amp;$A149+Instrucciones!$B$22)=0,"No aparece en el banco",IF(COUNTIF($F$6:$F$505,$F149)&lt;=COUNTIF(Banco!$F$6:$F$505,$F149),"Conciliado","Revisar"))))</f>
        <v/>
      </c>
    </row>
    <row r="150" customFormat="false" ht="15" hidden="false" customHeight="false" outlineLevel="0" collapsed="false">
      <c r="A150" s="28"/>
      <c r="B150" s="29"/>
      <c r="C150" s="29"/>
      <c r="D150" s="30"/>
      <c r="E150" s="30"/>
      <c r="F150" s="25" t="str">
        <f aca="false">IF(AND($D150="",$E150=""),"",$D150-$E150)</f>
        <v/>
      </c>
      <c r="G150" s="26"/>
      <c r="H150" s="27" t="str">
        <f aca="false">IF($F150="","",IF($G150&lt;&gt;"",$G150,IF(COUNTIFS(Banco!$F$6:$F$505,$F150,Banco!$A$6:$A$505,"&gt;="&amp;$A150-Instrucciones!$B$22,Banco!$A$6:$A$505,"&lt;="&amp;$A150+Instrucciones!$B$22)=0,"No aparece en el banco",IF(COUNTIF($F$6:$F$505,$F150)&lt;=COUNTIF(Banco!$F$6:$F$505,$F150),"Conciliado","Revisar"))))</f>
        <v/>
      </c>
    </row>
    <row r="151" customFormat="false" ht="15" hidden="false" customHeight="false" outlineLevel="0" collapsed="false">
      <c r="A151" s="28"/>
      <c r="B151" s="29"/>
      <c r="C151" s="29"/>
      <c r="D151" s="30"/>
      <c r="E151" s="30"/>
      <c r="F151" s="25" t="str">
        <f aca="false">IF(AND($D151="",$E151=""),"",$D151-$E151)</f>
        <v/>
      </c>
      <c r="G151" s="26"/>
      <c r="H151" s="27" t="str">
        <f aca="false">IF($F151="","",IF($G151&lt;&gt;"",$G151,IF(COUNTIFS(Banco!$F$6:$F$505,$F151,Banco!$A$6:$A$505,"&gt;="&amp;$A151-Instrucciones!$B$22,Banco!$A$6:$A$505,"&lt;="&amp;$A151+Instrucciones!$B$22)=0,"No aparece en el banco",IF(COUNTIF($F$6:$F$505,$F151)&lt;=COUNTIF(Banco!$F$6:$F$505,$F151),"Conciliado","Revisar"))))</f>
        <v/>
      </c>
    </row>
    <row r="152" customFormat="false" ht="15" hidden="false" customHeight="false" outlineLevel="0" collapsed="false">
      <c r="A152" s="28"/>
      <c r="B152" s="29"/>
      <c r="C152" s="29"/>
      <c r="D152" s="30"/>
      <c r="E152" s="30"/>
      <c r="F152" s="25" t="str">
        <f aca="false">IF(AND($D152="",$E152=""),"",$D152-$E152)</f>
        <v/>
      </c>
      <c r="G152" s="26"/>
      <c r="H152" s="27" t="str">
        <f aca="false">IF($F152="","",IF($G152&lt;&gt;"",$G152,IF(COUNTIFS(Banco!$F$6:$F$505,$F152,Banco!$A$6:$A$505,"&gt;="&amp;$A152-Instrucciones!$B$22,Banco!$A$6:$A$505,"&lt;="&amp;$A152+Instrucciones!$B$22)=0,"No aparece en el banco",IF(COUNTIF($F$6:$F$505,$F152)&lt;=COUNTIF(Banco!$F$6:$F$505,$F152),"Conciliado","Revisar"))))</f>
        <v/>
      </c>
    </row>
    <row r="153" customFormat="false" ht="15" hidden="false" customHeight="false" outlineLevel="0" collapsed="false">
      <c r="A153" s="28"/>
      <c r="B153" s="29"/>
      <c r="C153" s="29"/>
      <c r="D153" s="30"/>
      <c r="E153" s="30"/>
      <c r="F153" s="25" t="str">
        <f aca="false">IF(AND($D153="",$E153=""),"",$D153-$E153)</f>
        <v/>
      </c>
      <c r="G153" s="26"/>
      <c r="H153" s="27" t="str">
        <f aca="false">IF($F153="","",IF($G153&lt;&gt;"",$G153,IF(COUNTIFS(Banco!$F$6:$F$505,$F153,Banco!$A$6:$A$505,"&gt;="&amp;$A153-Instrucciones!$B$22,Banco!$A$6:$A$505,"&lt;="&amp;$A153+Instrucciones!$B$22)=0,"No aparece en el banco",IF(COUNTIF($F$6:$F$505,$F153)&lt;=COUNTIF(Banco!$F$6:$F$505,$F153),"Conciliado","Revisar"))))</f>
        <v/>
      </c>
    </row>
    <row r="154" customFormat="false" ht="15" hidden="false" customHeight="false" outlineLevel="0" collapsed="false">
      <c r="A154" s="28"/>
      <c r="B154" s="29"/>
      <c r="C154" s="29"/>
      <c r="D154" s="30"/>
      <c r="E154" s="30"/>
      <c r="F154" s="25" t="str">
        <f aca="false">IF(AND($D154="",$E154=""),"",$D154-$E154)</f>
        <v/>
      </c>
      <c r="G154" s="26"/>
      <c r="H154" s="27" t="str">
        <f aca="false">IF($F154="","",IF($G154&lt;&gt;"",$G154,IF(COUNTIFS(Banco!$F$6:$F$505,$F154,Banco!$A$6:$A$505,"&gt;="&amp;$A154-Instrucciones!$B$22,Banco!$A$6:$A$505,"&lt;="&amp;$A154+Instrucciones!$B$22)=0,"No aparece en el banco",IF(COUNTIF($F$6:$F$505,$F154)&lt;=COUNTIF(Banco!$F$6:$F$505,$F154),"Conciliado","Revisar"))))</f>
        <v/>
      </c>
    </row>
    <row r="155" customFormat="false" ht="15" hidden="false" customHeight="false" outlineLevel="0" collapsed="false">
      <c r="A155" s="28"/>
      <c r="B155" s="29"/>
      <c r="C155" s="29"/>
      <c r="D155" s="30"/>
      <c r="E155" s="30"/>
      <c r="F155" s="25" t="str">
        <f aca="false">IF(AND($D155="",$E155=""),"",$D155-$E155)</f>
        <v/>
      </c>
      <c r="G155" s="26"/>
      <c r="H155" s="27" t="str">
        <f aca="false">IF($F155="","",IF($G155&lt;&gt;"",$G155,IF(COUNTIFS(Banco!$F$6:$F$505,$F155,Banco!$A$6:$A$505,"&gt;="&amp;$A155-Instrucciones!$B$22,Banco!$A$6:$A$505,"&lt;="&amp;$A155+Instrucciones!$B$22)=0,"No aparece en el banco",IF(COUNTIF($F$6:$F$505,$F155)&lt;=COUNTIF(Banco!$F$6:$F$505,$F155),"Conciliado","Revisar"))))</f>
        <v/>
      </c>
    </row>
    <row r="156" customFormat="false" ht="15" hidden="false" customHeight="false" outlineLevel="0" collapsed="false">
      <c r="A156" s="28"/>
      <c r="B156" s="29"/>
      <c r="C156" s="29"/>
      <c r="D156" s="30"/>
      <c r="E156" s="30"/>
      <c r="F156" s="25" t="str">
        <f aca="false">IF(AND($D156="",$E156=""),"",$D156-$E156)</f>
        <v/>
      </c>
      <c r="G156" s="26"/>
      <c r="H156" s="27" t="str">
        <f aca="false">IF($F156="","",IF($G156&lt;&gt;"",$G156,IF(COUNTIFS(Banco!$F$6:$F$505,$F156,Banco!$A$6:$A$505,"&gt;="&amp;$A156-Instrucciones!$B$22,Banco!$A$6:$A$505,"&lt;="&amp;$A156+Instrucciones!$B$22)=0,"No aparece en el banco",IF(COUNTIF($F$6:$F$505,$F156)&lt;=COUNTIF(Banco!$F$6:$F$505,$F156),"Conciliado","Revisar"))))</f>
        <v/>
      </c>
    </row>
    <row r="157" customFormat="false" ht="15" hidden="false" customHeight="false" outlineLevel="0" collapsed="false">
      <c r="A157" s="28"/>
      <c r="B157" s="29"/>
      <c r="C157" s="29"/>
      <c r="D157" s="30"/>
      <c r="E157" s="30"/>
      <c r="F157" s="25" t="str">
        <f aca="false">IF(AND($D157="",$E157=""),"",$D157-$E157)</f>
        <v/>
      </c>
      <c r="G157" s="26"/>
      <c r="H157" s="27" t="str">
        <f aca="false">IF($F157="","",IF($G157&lt;&gt;"",$G157,IF(COUNTIFS(Banco!$F$6:$F$505,$F157,Banco!$A$6:$A$505,"&gt;="&amp;$A157-Instrucciones!$B$22,Banco!$A$6:$A$505,"&lt;="&amp;$A157+Instrucciones!$B$22)=0,"No aparece en el banco",IF(COUNTIF($F$6:$F$505,$F157)&lt;=COUNTIF(Banco!$F$6:$F$505,$F157),"Conciliado","Revisar"))))</f>
        <v/>
      </c>
    </row>
    <row r="158" customFormat="false" ht="15" hidden="false" customHeight="false" outlineLevel="0" collapsed="false">
      <c r="A158" s="28"/>
      <c r="B158" s="29"/>
      <c r="C158" s="29"/>
      <c r="D158" s="30"/>
      <c r="E158" s="30"/>
      <c r="F158" s="25" t="str">
        <f aca="false">IF(AND($D158="",$E158=""),"",$D158-$E158)</f>
        <v/>
      </c>
      <c r="G158" s="26"/>
      <c r="H158" s="27" t="str">
        <f aca="false">IF($F158="","",IF($G158&lt;&gt;"",$G158,IF(COUNTIFS(Banco!$F$6:$F$505,$F158,Banco!$A$6:$A$505,"&gt;="&amp;$A158-Instrucciones!$B$22,Banco!$A$6:$A$505,"&lt;="&amp;$A158+Instrucciones!$B$22)=0,"No aparece en el banco",IF(COUNTIF($F$6:$F$505,$F158)&lt;=COUNTIF(Banco!$F$6:$F$505,$F158),"Conciliado","Revisar"))))</f>
        <v/>
      </c>
    </row>
    <row r="159" customFormat="false" ht="15" hidden="false" customHeight="false" outlineLevel="0" collapsed="false">
      <c r="A159" s="28"/>
      <c r="B159" s="29"/>
      <c r="C159" s="29"/>
      <c r="D159" s="30"/>
      <c r="E159" s="30"/>
      <c r="F159" s="25" t="str">
        <f aca="false">IF(AND($D159="",$E159=""),"",$D159-$E159)</f>
        <v/>
      </c>
      <c r="G159" s="26"/>
      <c r="H159" s="27" t="str">
        <f aca="false">IF($F159="","",IF($G159&lt;&gt;"",$G159,IF(COUNTIFS(Banco!$F$6:$F$505,$F159,Banco!$A$6:$A$505,"&gt;="&amp;$A159-Instrucciones!$B$22,Banco!$A$6:$A$505,"&lt;="&amp;$A159+Instrucciones!$B$22)=0,"No aparece en el banco",IF(COUNTIF($F$6:$F$505,$F159)&lt;=COUNTIF(Banco!$F$6:$F$505,$F159),"Conciliado","Revisar"))))</f>
        <v/>
      </c>
    </row>
    <row r="160" customFormat="false" ht="15" hidden="false" customHeight="false" outlineLevel="0" collapsed="false">
      <c r="A160" s="28"/>
      <c r="B160" s="29"/>
      <c r="C160" s="29"/>
      <c r="D160" s="30"/>
      <c r="E160" s="30"/>
      <c r="F160" s="25" t="str">
        <f aca="false">IF(AND($D160="",$E160=""),"",$D160-$E160)</f>
        <v/>
      </c>
      <c r="G160" s="26"/>
      <c r="H160" s="27" t="str">
        <f aca="false">IF($F160="","",IF($G160&lt;&gt;"",$G160,IF(COUNTIFS(Banco!$F$6:$F$505,$F160,Banco!$A$6:$A$505,"&gt;="&amp;$A160-Instrucciones!$B$22,Banco!$A$6:$A$505,"&lt;="&amp;$A160+Instrucciones!$B$22)=0,"No aparece en el banco",IF(COUNTIF($F$6:$F$505,$F160)&lt;=COUNTIF(Banco!$F$6:$F$505,$F160),"Conciliado","Revisar"))))</f>
        <v/>
      </c>
    </row>
    <row r="161" customFormat="false" ht="15" hidden="false" customHeight="false" outlineLevel="0" collapsed="false">
      <c r="A161" s="28"/>
      <c r="B161" s="29"/>
      <c r="C161" s="29"/>
      <c r="D161" s="30"/>
      <c r="E161" s="30"/>
      <c r="F161" s="25" t="str">
        <f aca="false">IF(AND($D161="",$E161=""),"",$D161-$E161)</f>
        <v/>
      </c>
      <c r="G161" s="26"/>
      <c r="H161" s="27" t="str">
        <f aca="false">IF($F161="","",IF($G161&lt;&gt;"",$G161,IF(COUNTIFS(Banco!$F$6:$F$505,$F161,Banco!$A$6:$A$505,"&gt;="&amp;$A161-Instrucciones!$B$22,Banco!$A$6:$A$505,"&lt;="&amp;$A161+Instrucciones!$B$22)=0,"No aparece en el banco",IF(COUNTIF($F$6:$F$505,$F161)&lt;=COUNTIF(Banco!$F$6:$F$505,$F161),"Conciliado","Revisar"))))</f>
        <v/>
      </c>
    </row>
    <row r="162" customFormat="false" ht="15" hidden="false" customHeight="false" outlineLevel="0" collapsed="false">
      <c r="A162" s="28"/>
      <c r="B162" s="29"/>
      <c r="C162" s="29"/>
      <c r="D162" s="30"/>
      <c r="E162" s="30"/>
      <c r="F162" s="25" t="str">
        <f aca="false">IF(AND($D162="",$E162=""),"",$D162-$E162)</f>
        <v/>
      </c>
      <c r="G162" s="26"/>
      <c r="H162" s="27" t="str">
        <f aca="false">IF($F162="","",IF($G162&lt;&gt;"",$G162,IF(COUNTIFS(Banco!$F$6:$F$505,$F162,Banco!$A$6:$A$505,"&gt;="&amp;$A162-Instrucciones!$B$22,Banco!$A$6:$A$505,"&lt;="&amp;$A162+Instrucciones!$B$22)=0,"No aparece en el banco",IF(COUNTIF($F$6:$F$505,$F162)&lt;=COUNTIF(Banco!$F$6:$F$505,$F162),"Conciliado","Revisar"))))</f>
        <v/>
      </c>
    </row>
    <row r="163" customFormat="false" ht="15" hidden="false" customHeight="false" outlineLevel="0" collapsed="false">
      <c r="A163" s="28"/>
      <c r="B163" s="29"/>
      <c r="C163" s="29"/>
      <c r="D163" s="30"/>
      <c r="E163" s="30"/>
      <c r="F163" s="25" t="str">
        <f aca="false">IF(AND($D163="",$E163=""),"",$D163-$E163)</f>
        <v/>
      </c>
      <c r="G163" s="26"/>
      <c r="H163" s="27" t="str">
        <f aca="false">IF($F163="","",IF($G163&lt;&gt;"",$G163,IF(COUNTIFS(Banco!$F$6:$F$505,$F163,Banco!$A$6:$A$505,"&gt;="&amp;$A163-Instrucciones!$B$22,Banco!$A$6:$A$505,"&lt;="&amp;$A163+Instrucciones!$B$22)=0,"No aparece en el banco",IF(COUNTIF($F$6:$F$505,$F163)&lt;=COUNTIF(Banco!$F$6:$F$505,$F163),"Conciliado","Revisar"))))</f>
        <v/>
      </c>
    </row>
    <row r="164" customFormat="false" ht="15" hidden="false" customHeight="false" outlineLevel="0" collapsed="false">
      <c r="A164" s="28"/>
      <c r="B164" s="29"/>
      <c r="C164" s="29"/>
      <c r="D164" s="30"/>
      <c r="E164" s="30"/>
      <c r="F164" s="25" t="str">
        <f aca="false">IF(AND($D164="",$E164=""),"",$D164-$E164)</f>
        <v/>
      </c>
      <c r="G164" s="26"/>
      <c r="H164" s="27" t="str">
        <f aca="false">IF($F164="","",IF($G164&lt;&gt;"",$G164,IF(COUNTIFS(Banco!$F$6:$F$505,$F164,Banco!$A$6:$A$505,"&gt;="&amp;$A164-Instrucciones!$B$22,Banco!$A$6:$A$505,"&lt;="&amp;$A164+Instrucciones!$B$22)=0,"No aparece en el banco",IF(COUNTIF($F$6:$F$505,$F164)&lt;=COUNTIF(Banco!$F$6:$F$505,$F164),"Conciliado","Revisar"))))</f>
        <v/>
      </c>
    </row>
    <row r="165" customFormat="false" ht="15" hidden="false" customHeight="false" outlineLevel="0" collapsed="false">
      <c r="A165" s="28"/>
      <c r="B165" s="29"/>
      <c r="C165" s="29"/>
      <c r="D165" s="30"/>
      <c r="E165" s="30"/>
      <c r="F165" s="25" t="str">
        <f aca="false">IF(AND($D165="",$E165=""),"",$D165-$E165)</f>
        <v/>
      </c>
      <c r="G165" s="26"/>
      <c r="H165" s="27" t="str">
        <f aca="false">IF($F165="","",IF($G165&lt;&gt;"",$G165,IF(COUNTIFS(Banco!$F$6:$F$505,$F165,Banco!$A$6:$A$505,"&gt;="&amp;$A165-Instrucciones!$B$22,Banco!$A$6:$A$505,"&lt;="&amp;$A165+Instrucciones!$B$22)=0,"No aparece en el banco",IF(COUNTIF($F$6:$F$505,$F165)&lt;=COUNTIF(Banco!$F$6:$F$505,$F165),"Conciliado","Revisar"))))</f>
        <v/>
      </c>
    </row>
    <row r="166" customFormat="false" ht="15" hidden="false" customHeight="false" outlineLevel="0" collapsed="false">
      <c r="A166" s="28"/>
      <c r="B166" s="29"/>
      <c r="C166" s="29"/>
      <c r="D166" s="30"/>
      <c r="E166" s="30"/>
      <c r="F166" s="25" t="str">
        <f aca="false">IF(AND($D166="",$E166=""),"",$D166-$E166)</f>
        <v/>
      </c>
      <c r="G166" s="26"/>
      <c r="H166" s="27" t="str">
        <f aca="false">IF($F166="","",IF($G166&lt;&gt;"",$G166,IF(COUNTIFS(Banco!$F$6:$F$505,$F166,Banco!$A$6:$A$505,"&gt;="&amp;$A166-Instrucciones!$B$22,Banco!$A$6:$A$505,"&lt;="&amp;$A166+Instrucciones!$B$22)=0,"No aparece en el banco",IF(COUNTIF($F$6:$F$505,$F166)&lt;=COUNTIF(Banco!$F$6:$F$505,$F166),"Conciliado","Revisar"))))</f>
        <v/>
      </c>
    </row>
    <row r="167" customFormat="false" ht="15" hidden="false" customHeight="false" outlineLevel="0" collapsed="false">
      <c r="A167" s="28"/>
      <c r="B167" s="29"/>
      <c r="C167" s="29"/>
      <c r="D167" s="30"/>
      <c r="E167" s="30"/>
      <c r="F167" s="25" t="str">
        <f aca="false">IF(AND($D167="",$E167=""),"",$D167-$E167)</f>
        <v/>
      </c>
      <c r="G167" s="26"/>
      <c r="H167" s="27" t="str">
        <f aca="false">IF($F167="","",IF($G167&lt;&gt;"",$G167,IF(COUNTIFS(Banco!$F$6:$F$505,$F167,Banco!$A$6:$A$505,"&gt;="&amp;$A167-Instrucciones!$B$22,Banco!$A$6:$A$505,"&lt;="&amp;$A167+Instrucciones!$B$22)=0,"No aparece en el banco",IF(COUNTIF($F$6:$F$505,$F167)&lt;=COUNTIF(Banco!$F$6:$F$505,$F167),"Conciliado","Revisar"))))</f>
        <v/>
      </c>
    </row>
    <row r="168" customFormat="false" ht="15" hidden="false" customHeight="false" outlineLevel="0" collapsed="false">
      <c r="A168" s="28"/>
      <c r="B168" s="29"/>
      <c r="C168" s="29"/>
      <c r="D168" s="30"/>
      <c r="E168" s="30"/>
      <c r="F168" s="25" t="str">
        <f aca="false">IF(AND($D168="",$E168=""),"",$D168-$E168)</f>
        <v/>
      </c>
      <c r="G168" s="26"/>
      <c r="H168" s="27" t="str">
        <f aca="false">IF($F168="","",IF($G168&lt;&gt;"",$G168,IF(COUNTIFS(Banco!$F$6:$F$505,$F168,Banco!$A$6:$A$505,"&gt;="&amp;$A168-Instrucciones!$B$22,Banco!$A$6:$A$505,"&lt;="&amp;$A168+Instrucciones!$B$22)=0,"No aparece en el banco",IF(COUNTIF($F$6:$F$505,$F168)&lt;=COUNTIF(Banco!$F$6:$F$505,$F168),"Conciliado","Revisar"))))</f>
        <v/>
      </c>
    </row>
    <row r="169" customFormat="false" ht="15" hidden="false" customHeight="false" outlineLevel="0" collapsed="false">
      <c r="A169" s="28"/>
      <c r="B169" s="29"/>
      <c r="C169" s="29"/>
      <c r="D169" s="30"/>
      <c r="E169" s="30"/>
      <c r="F169" s="25" t="str">
        <f aca="false">IF(AND($D169="",$E169=""),"",$D169-$E169)</f>
        <v/>
      </c>
      <c r="G169" s="26"/>
      <c r="H169" s="27" t="str">
        <f aca="false">IF($F169="","",IF($G169&lt;&gt;"",$G169,IF(COUNTIFS(Banco!$F$6:$F$505,$F169,Banco!$A$6:$A$505,"&gt;="&amp;$A169-Instrucciones!$B$22,Banco!$A$6:$A$505,"&lt;="&amp;$A169+Instrucciones!$B$22)=0,"No aparece en el banco",IF(COUNTIF($F$6:$F$505,$F169)&lt;=COUNTIF(Banco!$F$6:$F$505,$F169),"Conciliado","Revisar"))))</f>
        <v/>
      </c>
    </row>
    <row r="170" customFormat="false" ht="15" hidden="false" customHeight="false" outlineLevel="0" collapsed="false">
      <c r="A170" s="28"/>
      <c r="B170" s="29"/>
      <c r="C170" s="29"/>
      <c r="D170" s="30"/>
      <c r="E170" s="30"/>
      <c r="F170" s="25" t="str">
        <f aca="false">IF(AND($D170="",$E170=""),"",$D170-$E170)</f>
        <v/>
      </c>
      <c r="G170" s="26"/>
      <c r="H170" s="27" t="str">
        <f aca="false">IF($F170="","",IF($G170&lt;&gt;"",$G170,IF(COUNTIFS(Banco!$F$6:$F$505,$F170,Banco!$A$6:$A$505,"&gt;="&amp;$A170-Instrucciones!$B$22,Banco!$A$6:$A$505,"&lt;="&amp;$A170+Instrucciones!$B$22)=0,"No aparece en el banco",IF(COUNTIF($F$6:$F$505,$F170)&lt;=COUNTIF(Banco!$F$6:$F$505,$F170),"Conciliado","Revisar"))))</f>
        <v/>
      </c>
    </row>
    <row r="171" customFormat="false" ht="15" hidden="false" customHeight="false" outlineLevel="0" collapsed="false">
      <c r="A171" s="28"/>
      <c r="B171" s="29"/>
      <c r="C171" s="29"/>
      <c r="D171" s="30"/>
      <c r="E171" s="30"/>
      <c r="F171" s="25" t="str">
        <f aca="false">IF(AND($D171="",$E171=""),"",$D171-$E171)</f>
        <v/>
      </c>
      <c r="G171" s="26"/>
      <c r="H171" s="27" t="str">
        <f aca="false">IF($F171="","",IF($G171&lt;&gt;"",$G171,IF(COUNTIFS(Banco!$F$6:$F$505,$F171,Banco!$A$6:$A$505,"&gt;="&amp;$A171-Instrucciones!$B$22,Banco!$A$6:$A$505,"&lt;="&amp;$A171+Instrucciones!$B$22)=0,"No aparece en el banco",IF(COUNTIF($F$6:$F$505,$F171)&lt;=COUNTIF(Banco!$F$6:$F$505,$F171),"Conciliado","Revisar"))))</f>
        <v/>
      </c>
    </row>
    <row r="172" customFormat="false" ht="15" hidden="false" customHeight="false" outlineLevel="0" collapsed="false">
      <c r="A172" s="28"/>
      <c r="B172" s="29"/>
      <c r="C172" s="29"/>
      <c r="D172" s="30"/>
      <c r="E172" s="30"/>
      <c r="F172" s="25" t="str">
        <f aca="false">IF(AND($D172="",$E172=""),"",$D172-$E172)</f>
        <v/>
      </c>
      <c r="G172" s="26"/>
      <c r="H172" s="27" t="str">
        <f aca="false">IF($F172="","",IF($G172&lt;&gt;"",$G172,IF(COUNTIFS(Banco!$F$6:$F$505,$F172,Banco!$A$6:$A$505,"&gt;="&amp;$A172-Instrucciones!$B$22,Banco!$A$6:$A$505,"&lt;="&amp;$A172+Instrucciones!$B$22)=0,"No aparece en el banco",IF(COUNTIF($F$6:$F$505,$F172)&lt;=COUNTIF(Banco!$F$6:$F$505,$F172),"Conciliado","Revisar"))))</f>
        <v/>
      </c>
    </row>
    <row r="173" customFormat="false" ht="15" hidden="false" customHeight="false" outlineLevel="0" collapsed="false">
      <c r="A173" s="28"/>
      <c r="B173" s="29"/>
      <c r="C173" s="29"/>
      <c r="D173" s="30"/>
      <c r="E173" s="30"/>
      <c r="F173" s="25" t="str">
        <f aca="false">IF(AND($D173="",$E173=""),"",$D173-$E173)</f>
        <v/>
      </c>
      <c r="G173" s="26"/>
      <c r="H173" s="27" t="str">
        <f aca="false">IF($F173="","",IF($G173&lt;&gt;"",$G173,IF(COUNTIFS(Banco!$F$6:$F$505,$F173,Banco!$A$6:$A$505,"&gt;="&amp;$A173-Instrucciones!$B$22,Banco!$A$6:$A$505,"&lt;="&amp;$A173+Instrucciones!$B$22)=0,"No aparece en el banco",IF(COUNTIF($F$6:$F$505,$F173)&lt;=COUNTIF(Banco!$F$6:$F$505,$F173),"Conciliado","Revisar"))))</f>
        <v/>
      </c>
    </row>
    <row r="174" customFormat="false" ht="15" hidden="false" customHeight="false" outlineLevel="0" collapsed="false">
      <c r="A174" s="28"/>
      <c r="B174" s="29"/>
      <c r="C174" s="29"/>
      <c r="D174" s="30"/>
      <c r="E174" s="30"/>
      <c r="F174" s="25" t="str">
        <f aca="false">IF(AND($D174="",$E174=""),"",$D174-$E174)</f>
        <v/>
      </c>
      <c r="G174" s="26"/>
      <c r="H174" s="27" t="str">
        <f aca="false">IF($F174="","",IF($G174&lt;&gt;"",$G174,IF(COUNTIFS(Banco!$F$6:$F$505,$F174,Banco!$A$6:$A$505,"&gt;="&amp;$A174-Instrucciones!$B$22,Banco!$A$6:$A$505,"&lt;="&amp;$A174+Instrucciones!$B$22)=0,"No aparece en el banco",IF(COUNTIF($F$6:$F$505,$F174)&lt;=COUNTIF(Banco!$F$6:$F$505,$F174),"Conciliado","Revisar"))))</f>
        <v/>
      </c>
    </row>
    <row r="175" customFormat="false" ht="15" hidden="false" customHeight="false" outlineLevel="0" collapsed="false">
      <c r="A175" s="28"/>
      <c r="B175" s="29"/>
      <c r="C175" s="29"/>
      <c r="D175" s="30"/>
      <c r="E175" s="30"/>
      <c r="F175" s="25" t="str">
        <f aca="false">IF(AND($D175="",$E175=""),"",$D175-$E175)</f>
        <v/>
      </c>
      <c r="G175" s="26"/>
      <c r="H175" s="27" t="str">
        <f aca="false">IF($F175="","",IF($G175&lt;&gt;"",$G175,IF(COUNTIFS(Banco!$F$6:$F$505,$F175,Banco!$A$6:$A$505,"&gt;="&amp;$A175-Instrucciones!$B$22,Banco!$A$6:$A$505,"&lt;="&amp;$A175+Instrucciones!$B$22)=0,"No aparece en el banco",IF(COUNTIF($F$6:$F$505,$F175)&lt;=COUNTIF(Banco!$F$6:$F$505,$F175),"Conciliado","Revisar"))))</f>
        <v/>
      </c>
    </row>
    <row r="176" customFormat="false" ht="15" hidden="false" customHeight="false" outlineLevel="0" collapsed="false">
      <c r="A176" s="28"/>
      <c r="B176" s="29"/>
      <c r="C176" s="29"/>
      <c r="D176" s="30"/>
      <c r="E176" s="30"/>
      <c r="F176" s="25" t="str">
        <f aca="false">IF(AND($D176="",$E176=""),"",$D176-$E176)</f>
        <v/>
      </c>
      <c r="G176" s="26"/>
      <c r="H176" s="27" t="str">
        <f aca="false">IF($F176="","",IF($G176&lt;&gt;"",$G176,IF(COUNTIFS(Banco!$F$6:$F$505,$F176,Banco!$A$6:$A$505,"&gt;="&amp;$A176-Instrucciones!$B$22,Banco!$A$6:$A$505,"&lt;="&amp;$A176+Instrucciones!$B$22)=0,"No aparece en el banco",IF(COUNTIF($F$6:$F$505,$F176)&lt;=COUNTIF(Banco!$F$6:$F$505,$F176),"Conciliado","Revisar"))))</f>
        <v/>
      </c>
    </row>
    <row r="177" customFormat="false" ht="15" hidden="false" customHeight="false" outlineLevel="0" collapsed="false">
      <c r="A177" s="28"/>
      <c r="B177" s="29"/>
      <c r="C177" s="29"/>
      <c r="D177" s="30"/>
      <c r="E177" s="30"/>
      <c r="F177" s="25" t="str">
        <f aca="false">IF(AND($D177="",$E177=""),"",$D177-$E177)</f>
        <v/>
      </c>
      <c r="G177" s="26"/>
      <c r="H177" s="27" t="str">
        <f aca="false">IF($F177="","",IF($G177&lt;&gt;"",$G177,IF(COUNTIFS(Banco!$F$6:$F$505,$F177,Banco!$A$6:$A$505,"&gt;="&amp;$A177-Instrucciones!$B$22,Banco!$A$6:$A$505,"&lt;="&amp;$A177+Instrucciones!$B$22)=0,"No aparece en el banco",IF(COUNTIF($F$6:$F$505,$F177)&lt;=COUNTIF(Banco!$F$6:$F$505,$F177),"Conciliado","Revisar"))))</f>
        <v/>
      </c>
    </row>
    <row r="178" customFormat="false" ht="15" hidden="false" customHeight="false" outlineLevel="0" collapsed="false">
      <c r="A178" s="28"/>
      <c r="B178" s="29"/>
      <c r="C178" s="29"/>
      <c r="D178" s="30"/>
      <c r="E178" s="30"/>
      <c r="F178" s="25" t="str">
        <f aca="false">IF(AND($D178="",$E178=""),"",$D178-$E178)</f>
        <v/>
      </c>
      <c r="G178" s="26"/>
      <c r="H178" s="27" t="str">
        <f aca="false">IF($F178="","",IF($G178&lt;&gt;"",$G178,IF(COUNTIFS(Banco!$F$6:$F$505,$F178,Banco!$A$6:$A$505,"&gt;="&amp;$A178-Instrucciones!$B$22,Banco!$A$6:$A$505,"&lt;="&amp;$A178+Instrucciones!$B$22)=0,"No aparece en el banco",IF(COUNTIF($F$6:$F$505,$F178)&lt;=COUNTIF(Banco!$F$6:$F$505,$F178),"Conciliado","Revisar"))))</f>
        <v/>
      </c>
    </row>
    <row r="179" customFormat="false" ht="15" hidden="false" customHeight="false" outlineLevel="0" collapsed="false">
      <c r="A179" s="28"/>
      <c r="B179" s="29"/>
      <c r="C179" s="29"/>
      <c r="D179" s="30"/>
      <c r="E179" s="30"/>
      <c r="F179" s="25" t="str">
        <f aca="false">IF(AND($D179="",$E179=""),"",$D179-$E179)</f>
        <v/>
      </c>
      <c r="G179" s="26"/>
      <c r="H179" s="27" t="str">
        <f aca="false">IF($F179="","",IF($G179&lt;&gt;"",$G179,IF(COUNTIFS(Banco!$F$6:$F$505,$F179,Banco!$A$6:$A$505,"&gt;="&amp;$A179-Instrucciones!$B$22,Banco!$A$6:$A$505,"&lt;="&amp;$A179+Instrucciones!$B$22)=0,"No aparece en el banco",IF(COUNTIF($F$6:$F$505,$F179)&lt;=COUNTIF(Banco!$F$6:$F$505,$F179),"Conciliado","Revisar"))))</f>
        <v/>
      </c>
    </row>
    <row r="180" customFormat="false" ht="15" hidden="false" customHeight="false" outlineLevel="0" collapsed="false">
      <c r="A180" s="28"/>
      <c r="B180" s="29"/>
      <c r="C180" s="29"/>
      <c r="D180" s="30"/>
      <c r="E180" s="30"/>
      <c r="F180" s="25" t="str">
        <f aca="false">IF(AND($D180="",$E180=""),"",$D180-$E180)</f>
        <v/>
      </c>
      <c r="G180" s="26"/>
      <c r="H180" s="27" t="str">
        <f aca="false">IF($F180="","",IF($G180&lt;&gt;"",$G180,IF(COUNTIFS(Banco!$F$6:$F$505,$F180,Banco!$A$6:$A$505,"&gt;="&amp;$A180-Instrucciones!$B$22,Banco!$A$6:$A$505,"&lt;="&amp;$A180+Instrucciones!$B$22)=0,"No aparece en el banco",IF(COUNTIF($F$6:$F$505,$F180)&lt;=COUNTIF(Banco!$F$6:$F$505,$F180),"Conciliado","Revisar"))))</f>
        <v/>
      </c>
    </row>
    <row r="181" customFormat="false" ht="15" hidden="false" customHeight="false" outlineLevel="0" collapsed="false">
      <c r="A181" s="28"/>
      <c r="B181" s="29"/>
      <c r="C181" s="29"/>
      <c r="D181" s="30"/>
      <c r="E181" s="30"/>
      <c r="F181" s="25" t="str">
        <f aca="false">IF(AND($D181="",$E181=""),"",$D181-$E181)</f>
        <v/>
      </c>
      <c r="G181" s="26"/>
      <c r="H181" s="27" t="str">
        <f aca="false">IF($F181="","",IF($G181&lt;&gt;"",$G181,IF(COUNTIFS(Banco!$F$6:$F$505,$F181,Banco!$A$6:$A$505,"&gt;="&amp;$A181-Instrucciones!$B$22,Banco!$A$6:$A$505,"&lt;="&amp;$A181+Instrucciones!$B$22)=0,"No aparece en el banco",IF(COUNTIF($F$6:$F$505,$F181)&lt;=COUNTIF(Banco!$F$6:$F$505,$F181),"Conciliado","Revisar"))))</f>
        <v/>
      </c>
    </row>
    <row r="182" customFormat="false" ht="15" hidden="false" customHeight="false" outlineLevel="0" collapsed="false">
      <c r="A182" s="28"/>
      <c r="B182" s="29"/>
      <c r="C182" s="29"/>
      <c r="D182" s="30"/>
      <c r="E182" s="30"/>
      <c r="F182" s="25" t="str">
        <f aca="false">IF(AND($D182="",$E182=""),"",$D182-$E182)</f>
        <v/>
      </c>
      <c r="G182" s="26"/>
      <c r="H182" s="27" t="str">
        <f aca="false">IF($F182="","",IF($G182&lt;&gt;"",$G182,IF(COUNTIFS(Banco!$F$6:$F$505,$F182,Banco!$A$6:$A$505,"&gt;="&amp;$A182-Instrucciones!$B$22,Banco!$A$6:$A$505,"&lt;="&amp;$A182+Instrucciones!$B$22)=0,"No aparece en el banco",IF(COUNTIF($F$6:$F$505,$F182)&lt;=COUNTIF(Banco!$F$6:$F$505,$F182),"Conciliado","Revisar"))))</f>
        <v/>
      </c>
    </row>
    <row r="183" customFormat="false" ht="15" hidden="false" customHeight="false" outlineLevel="0" collapsed="false">
      <c r="A183" s="28"/>
      <c r="B183" s="29"/>
      <c r="C183" s="29"/>
      <c r="D183" s="30"/>
      <c r="E183" s="30"/>
      <c r="F183" s="25" t="str">
        <f aca="false">IF(AND($D183="",$E183=""),"",$D183-$E183)</f>
        <v/>
      </c>
      <c r="G183" s="26"/>
      <c r="H183" s="27" t="str">
        <f aca="false">IF($F183="","",IF($G183&lt;&gt;"",$G183,IF(COUNTIFS(Banco!$F$6:$F$505,$F183,Banco!$A$6:$A$505,"&gt;="&amp;$A183-Instrucciones!$B$22,Banco!$A$6:$A$505,"&lt;="&amp;$A183+Instrucciones!$B$22)=0,"No aparece en el banco",IF(COUNTIF($F$6:$F$505,$F183)&lt;=COUNTIF(Banco!$F$6:$F$505,$F183),"Conciliado","Revisar"))))</f>
        <v/>
      </c>
    </row>
    <row r="184" customFormat="false" ht="15" hidden="false" customHeight="false" outlineLevel="0" collapsed="false">
      <c r="A184" s="28"/>
      <c r="B184" s="29"/>
      <c r="C184" s="29"/>
      <c r="D184" s="30"/>
      <c r="E184" s="30"/>
      <c r="F184" s="25" t="str">
        <f aca="false">IF(AND($D184="",$E184=""),"",$D184-$E184)</f>
        <v/>
      </c>
      <c r="G184" s="26"/>
      <c r="H184" s="27" t="str">
        <f aca="false">IF($F184="","",IF($G184&lt;&gt;"",$G184,IF(COUNTIFS(Banco!$F$6:$F$505,$F184,Banco!$A$6:$A$505,"&gt;="&amp;$A184-Instrucciones!$B$22,Banco!$A$6:$A$505,"&lt;="&amp;$A184+Instrucciones!$B$22)=0,"No aparece en el banco",IF(COUNTIF($F$6:$F$505,$F184)&lt;=COUNTIF(Banco!$F$6:$F$505,$F184),"Conciliado","Revisar"))))</f>
        <v/>
      </c>
    </row>
    <row r="185" customFormat="false" ht="15" hidden="false" customHeight="false" outlineLevel="0" collapsed="false">
      <c r="A185" s="28"/>
      <c r="B185" s="29"/>
      <c r="C185" s="29"/>
      <c r="D185" s="30"/>
      <c r="E185" s="30"/>
      <c r="F185" s="25" t="str">
        <f aca="false">IF(AND($D185="",$E185=""),"",$D185-$E185)</f>
        <v/>
      </c>
      <c r="G185" s="26"/>
      <c r="H185" s="27" t="str">
        <f aca="false">IF($F185="","",IF($G185&lt;&gt;"",$G185,IF(COUNTIFS(Banco!$F$6:$F$505,$F185,Banco!$A$6:$A$505,"&gt;="&amp;$A185-Instrucciones!$B$22,Banco!$A$6:$A$505,"&lt;="&amp;$A185+Instrucciones!$B$22)=0,"No aparece en el banco",IF(COUNTIF($F$6:$F$505,$F185)&lt;=COUNTIF(Banco!$F$6:$F$505,$F185),"Conciliado","Revisar"))))</f>
        <v/>
      </c>
    </row>
    <row r="186" customFormat="false" ht="15" hidden="false" customHeight="false" outlineLevel="0" collapsed="false">
      <c r="A186" s="28"/>
      <c r="B186" s="29"/>
      <c r="C186" s="29"/>
      <c r="D186" s="30"/>
      <c r="E186" s="30"/>
      <c r="F186" s="25" t="str">
        <f aca="false">IF(AND($D186="",$E186=""),"",$D186-$E186)</f>
        <v/>
      </c>
      <c r="G186" s="26"/>
      <c r="H186" s="27" t="str">
        <f aca="false">IF($F186="","",IF($G186&lt;&gt;"",$G186,IF(COUNTIFS(Banco!$F$6:$F$505,$F186,Banco!$A$6:$A$505,"&gt;="&amp;$A186-Instrucciones!$B$22,Banco!$A$6:$A$505,"&lt;="&amp;$A186+Instrucciones!$B$22)=0,"No aparece en el banco",IF(COUNTIF($F$6:$F$505,$F186)&lt;=COUNTIF(Banco!$F$6:$F$505,$F186),"Conciliado","Revisar"))))</f>
        <v/>
      </c>
    </row>
    <row r="187" customFormat="false" ht="15" hidden="false" customHeight="false" outlineLevel="0" collapsed="false">
      <c r="A187" s="28"/>
      <c r="B187" s="29"/>
      <c r="C187" s="29"/>
      <c r="D187" s="30"/>
      <c r="E187" s="30"/>
      <c r="F187" s="25" t="str">
        <f aca="false">IF(AND($D187="",$E187=""),"",$D187-$E187)</f>
        <v/>
      </c>
      <c r="G187" s="26"/>
      <c r="H187" s="27" t="str">
        <f aca="false">IF($F187="","",IF($G187&lt;&gt;"",$G187,IF(COUNTIFS(Banco!$F$6:$F$505,$F187,Banco!$A$6:$A$505,"&gt;="&amp;$A187-Instrucciones!$B$22,Banco!$A$6:$A$505,"&lt;="&amp;$A187+Instrucciones!$B$22)=0,"No aparece en el banco",IF(COUNTIF($F$6:$F$505,$F187)&lt;=COUNTIF(Banco!$F$6:$F$505,$F187),"Conciliado","Revisar"))))</f>
        <v/>
      </c>
    </row>
    <row r="188" customFormat="false" ht="15" hidden="false" customHeight="false" outlineLevel="0" collapsed="false">
      <c r="A188" s="28"/>
      <c r="B188" s="29"/>
      <c r="C188" s="29"/>
      <c r="D188" s="30"/>
      <c r="E188" s="30"/>
      <c r="F188" s="25" t="str">
        <f aca="false">IF(AND($D188="",$E188=""),"",$D188-$E188)</f>
        <v/>
      </c>
      <c r="G188" s="26"/>
      <c r="H188" s="27" t="str">
        <f aca="false">IF($F188="","",IF($G188&lt;&gt;"",$G188,IF(COUNTIFS(Banco!$F$6:$F$505,$F188,Banco!$A$6:$A$505,"&gt;="&amp;$A188-Instrucciones!$B$22,Banco!$A$6:$A$505,"&lt;="&amp;$A188+Instrucciones!$B$22)=0,"No aparece en el banco",IF(COUNTIF($F$6:$F$505,$F188)&lt;=COUNTIF(Banco!$F$6:$F$505,$F188),"Conciliado","Revisar"))))</f>
        <v/>
      </c>
    </row>
    <row r="189" customFormat="false" ht="15" hidden="false" customHeight="false" outlineLevel="0" collapsed="false">
      <c r="A189" s="28"/>
      <c r="B189" s="29"/>
      <c r="C189" s="29"/>
      <c r="D189" s="30"/>
      <c r="E189" s="30"/>
      <c r="F189" s="25" t="str">
        <f aca="false">IF(AND($D189="",$E189=""),"",$D189-$E189)</f>
        <v/>
      </c>
      <c r="G189" s="26"/>
      <c r="H189" s="27" t="str">
        <f aca="false">IF($F189="","",IF($G189&lt;&gt;"",$G189,IF(COUNTIFS(Banco!$F$6:$F$505,$F189,Banco!$A$6:$A$505,"&gt;="&amp;$A189-Instrucciones!$B$22,Banco!$A$6:$A$505,"&lt;="&amp;$A189+Instrucciones!$B$22)=0,"No aparece en el banco",IF(COUNTIF($F$6:$F$505,$F189)&lt;=COUNTIF(Banco!$F$6:$F$505,$F189),"Conciliado","Revisar"))))</f>
        <v/>
      </c>
    </row>
    <row r="190" customFormat="false" ht="15" hidden="false" customHeight="false" outlineLevel="0" collapsed="false">
      <c r="A190" s="28"/>
      <c r="B190" s="29"/>
      <c r="C190" s="29"/>
      <c r="D190" s="30"/>
      <c r="E190" s="30"/>
      <c r="F190" s="25" t="str">
        <f aca="false">IF(AND($D190="",$E190=""),"",$D190-$E190)</f>
        <v/>
      </c>
      <c r="G190" s="26"/>
      <c r="H190" s="27" t="str">
        <f aca="false">IF($F190="","",IF($G190&lt;&gt;"",$G190,IF(COUNTIFS(Banco!$F$6:$F$505,$F190,Banco!$A$6:$A$505,"&gt;="&amp;$A190-Instrucciones!$B$22,Banco!$A$6:$A$505,"&lt;="&amp;$A190+Instrucciones!$B$22)=0,"No aparece en el banco",IF(COUNTIF($F$6:$F$505,$F190)&lt;=COUNTIF(Banco!$F$6:$F$505,$F190),"Conciliado","Revisar"))))</f>
        <v/>
      </c>
    </row>
    <row r="191" customFormat="false" ht="15" hidden="false" customHeight="false" outlineLevel="0" collapsed="false">
      <c r="A191" s="28"/>
      <c r="B191" s="29"/>
      <c r="C191" s="29"/>
      <c r="D191" s="30"/>
      <c r="E191" s="30"/>
      <c r="F191" s="25" t="str">
        <f aca="false">IF(AND($D191="",$E191=""),"",$D191-$E191)</f>
        <v/>
      </c>
      <c r="G191" s="26"/>
      <c r="H191" s="27" t="str">
        <f aca="false">IF($F191="","",IF($G191&lt;&gt;"",$G191,IF(COUNTIFS(Banco!$F$6:$F$505,$F191,Banco!$A$6:$A$505,"&gt;="&amp;$A191-Instrucciones!$B$22,Banco!$A$6:$A$505,"&lt;="&amp;$A191+Instrucciones!$B$22)=0,"No aparece en el banco",IF(COUNTIF($F$6:$F$505,$F191)&lt;=COUNTIF(Banco!$F$6:$F$505,$F191),"Conciliado","Revisar"))))</f>
        <v/>
      </c>
    </row>
    <row r="192" customFormat="false" ht="15" hidden="false" customHeight="false" outlineLevel="0" collapsed="false">
      <c r="A192" s="28"/>
      <c r="B192" s="29"/>
      <c r="C192" s="29"/>
      <c r="D192" s="30"/>
      <c r="E192" s="30"/>
      <c r="F192" s="25" t="str">
        <f aca="false">IF(AND($D192="",$E192=""),"",$D192-$E192)</f>
        <v/>
      </c>
      <c r="G192" s="26"/>
      <c r="H192" s="27" t="str">
        <f aca="false">IF($F192="","",IF($G192&lt;&gt;"",$G192,IF(COUNTIFS(Banco!$F$6:$F$505,$F192,Banco!$A$6:$A$505,"&gt;="&amp;$A192-Instrucciones!$B$22,Banco!$A$6:$A$505,"&lt;="&amp;$A192+Instrucciones!$B$22)=0,"No aparece en el banco",IF(COUNTIF($F$6:$F$505,$F192)&lt;=COUNTIF(Banco!$F$6:$F$505,$F192),"Conciliado","Revisar"))))</f>
        <v/>
      </c>
    </row>
    <row r="193" customFormat="false" ht="15" hidden="false" customHeight="false" outlineLevel="0" collapsed="false">
      <c r="A193" s="28"/>
      <c r="B193" s="29"/>
      <c r="C193" s="29"/>
      <c r="D193" s="30"/>
      <c r="E193" s="30"/>
      <c r="F193" s="25" t="str">
        <f aca="false">IF(AND($D193="",$E193=""),"",$D193-$E193)</f>
        <v/>
      </c>
      <c r="G193" s="26"/>
      <c r="H193" s="27" t="str">
        <f aca="false">IF($F193="","",IF($G193&lt;&gt;"",$G193,IF(COUNTIFS(Banco!$F$6:$F$505,$F193,Banco!$A$6:$A$505,"&gt;="&amp;$A193-Instrucciones!$B$22,Banco!$A$6:$A$505,"&lt;="&amp;$A193+Instrucciones!$B$22)=0,"No aparece en el banco",IF(COUNTIF($F$6:$F$505,$F193)&lt;=COUNTIF(Banco!$F$6:$F$505,$F193),"Conciliado","Revisar"))))</f>
        <v/>
      </c>
    </row>
    <row r="194" customFormat="false" ht="15" hidden="false" customHeight="false" outlineLevel="0" collapsed="false">
      <c r="A194" s="28"/>
      <c r="B194" s="29"/>
      <c r="C194" s="29"/>
      <c r="D194" s="30"/>
      <c r="E194" s="30"/>
      <c r="F194" s="25" t="str">
        <f aca="false">IF(AND($D194="",$E194=""),"",$D194-$E194)</f>
        <v/>
      </c>
      <c r="G194" s="26"/>
      <c r="H194" s="27" t="str">
        <f aca="false">IF($F194="","",IF($G194&lt;&gt;"",$G194,IF(COUNTIFS(Banco!$F$6:$F$505,$F194,Banco!$A$6:$A$505,"&gt;="&amp;$A194-Instrucciones!$B$22,Banco!$A$6:$A$505,"&lt;="&amp;$A194+Instrucciones!$B$22)=0,"No aparece en el banco",IF(COUNTIF($F$6:$F$505,$F194)&lt;=COUNTIF(Banco!$F$6:$F$505,$F194),"Conciliado","Revisar"))))</f>
        <v/>
      </c>
    </row>
    <row r="195" customFormat="false" ht="15" hidden="false" customHeight="false" outlineLevel="0" collapsed="false">
      <c r="A195" s="28"/>
      <c r="B195" s="29"/>
      <c r="C195" s="29"/>
      <c r="D195" s="30"/>
      <c r="E195" s="30"/>
      <c r="F195" s="25" t="str">
        <f aca="false">IF(AND($D195="",$E195=""),"",$D195-$E195)</f>
        <v/>
      </c>
      <c r="G195" s="26"/>
      <c r="H195" s="27" t="str">
        <f aca="false">IF($F195="","",IF($G195&lt;&gt;"",$G195,IF(COUNTIFS(Banco!$F$6:$F$505,$F195,Banco!$A$6:$A$505,"&gt;="&amp;$A195-Instrucciones!$B$22,Banco!$A$6:$A$505,"&lt;="&amp;$A195+Instrucciones!$B$22)=0,"No aparece en el banco",IF(COUNTIF($F$6:$F$505,$F195)&lt;=COUNTIF(Banco!$F$6:$F$505,$F195),"Conciliado","Revisar"))))</f>
        <v/>
      </c>
    </row>
    <row r="196" customFormat="false" ht="15" hidden="false" customHeight="false" outlineLevel="0" collapsed="false">
      <c r="A196" s="28"/>
      <c r="B196" s="29"/>
      <c r="C196" s="29"/>
      <c r="D196" s="30"/>
      <c r="E196" s="30"/>
      <c r="F196" s="25" t="str">
        <f aca="false">IF(AND($D196="",$E196=""),"",$D196-$E196)</f>
        <v/>
      </c>
      <c r="G196" s="26"/>
      <c r="H196" s="27" t="str">
        <f aca="false">IF($F196="","",IF($G196&lt;&gt;"",$G196,IF(COUNTIFS(Banco!$F$6:$F$505,$F196,Banco!$A$6:$A$505,"&gt;="&amp;$A196-Instrucciones!$B$22,Banco!$A$6:$A$505,"&lt;="&amp;$A196+Instrucciones!$B$22)=0,"No aparece en el banco",IF(COUNTIF($F$6:$F$505,$F196)&lt;=COUNTIF(Banco!$F$6:$F$505,$F196),"Conciliado","Revisar"))))</f>
        <v/>
      </c>
    </row>
    <row r="197" customFormat="false" ht="15" hidden="false" customHeight="false" outlineLevel="0" collapsed="false">
      <c r="A197" s="28"/>
      <c r="B197" s="29"/>
      <c r="C197" s="29"/>
      <c r="D197" s="30"/>
      <c r="E197" s="30"/>
      <c r="F197" s="25" t="str">
        <f aca="false">IF(AND($D197="",$E197=""),"",$D197-$E197)</f>
        <v/>
      </c>
      <c r="G197" s="26"/>
      <c r="H197" s="27" t="str">
        <f aca="false">IF($F197="","",IF($G197&lt;&gt;"",$G197,IF(COUNTIFS(Banco!$F$6:$F$505,$F197,Banco!$A$6:$A$505,"&gt;="&amp;$A197-Instrucciones!$B$22,Banco!$A$6:$A$505,"&lt;="&amp;$A197+Instrucciones!$B$22)=0,"No aparece en el banco",IF(COUNTIF($F$6:$F$505,$F197)&lt;=COUNTIF(Banco!$F$6:$F$505,$F197),"Conciliado","Revisar"))))</f>
        <v/>
      </c>
    </row>
    <row r="198" customFormat="false" ht="15" hidden="false" customHeight="false" outlineLevel="0" collapsed="false">
      <c r="A198" s="28"/>
      <c r="B198" s="29"/>
      <c r="C198" s="29"/>
      <c r="D198" s="30"/>
      <c r="E198" s="30"/>
      <c r="F198" s="25" t="str">
        <f aca="false">IF(AND($D198="",$E198=""),"",$D198-$E198)</f>
        <v/>
      </c>
      <c r="G198" s="26"/>
      <c r="H198" s="27" t="str">
        <f aca="false">IF($F198="","",IF($G198&lt;&gt;"",$G198,IF(COUNTIFS(Banco!$F$6:$F$505,$F198,Banco!$A$6:$A$505,"&gt;="&amp;$A198-Instrucciones!$B$22,Banco!$A$6:$A$505,"&lt;="&amp;$A198+Instrucciones!$B$22)=0,"No aparece en el banco",IF(COUNTIF($F$6:$F$505,$F198)&lt;=COUNTIF(Banco!$F$6:$F$505,$F198),"Conciliado","Revisar"))))</f>
        <v/>
      </c>
    </row>
    <row r="199" customFormat="false" ht="15" hidden="false" customHeight="false" outlineLevel="0" collapsed="false">
      <c r="A199" s="28"/>
      <c r="B199" s="29"/>
      <c r="C199" s="29"/>
      <c r="D199" s="30"/>
      <c r="E199" s="30"/>
      <c r="F199" s="25" t="str">
        <f aca="false">IF(AND($D199="",$E199=""),"",$D199-$E199)</f>
        <v/>
      </c>
      <c r="G199" s="26"/>
      <c r="H199" s="27" t="str">
        <f aca="false">IF($F199="","",IF($G199&lt;&gt;"",$G199,IF(COUNTIFS(Banco!$F$6:$F$505,$F199,Banco!$A$6:$A$505,"&gt;="&amp;$A199-Instrucciones!$B$22,Banco!$A$6:$A$505,"&lt;="&amp;$A199+Instrucciones!$B$22)=0,"No aparece en el banco",IF(COUNTIF($F$6:$F$505,$F199)&lt;=COUNTIF(Banco!$F$6:$F$505,$F199),"Conciliado","Revisar"))))</f>
        <v/>
      </c>
    </row>
    <row r="200" customFormat="false" ht="15" hidden="false" customHeight="false" outlineLevel="0" collapsed="false">
      <c r="A200" s="28"/>
      <c r="B200" s="29"/>
      <c r="C200" s="29"/>
      <c r="D200" s="30"/>
      <c r="E200" s="30"/>
      <c r="F200" s="25" t="str">
        <f aca="false">IF(AND($D200="",$E200=""),"",$D200-$E200)</f>
        <v/>
      </c>
      <c r="G200" s="26"/>
      <c r="H200" s="27" t="str">
        <f aca="false">IF($F200="","",IF($G200&lt;&gt;"",$G200,IF(COUNTIFS(Banco!$F$6:$F$505,$F200,Banco!$A$6:$A$505,"&gt;="&amp;$A200-Instrucciones!$B$22,Banco!$A$6:$A$505,"&lt;="&amp;$A200+Instrucciones!$B$22)=0,"No aparece en el banco",IF(COUNTIF($F$6:$F$505,$F200)&lt;=COUNTIF(Banco!$F$6:$F$505,$F200),"Conciliado","Revisar"))))</f>
        <v/>
      </c>
    </row>
    <row r="201" customFormat="false" ht="15" hidden="false" customHeight="false" outlineLevel="0" collapsed="false">
      <c r="A201" s="28"/>
      <c r="B201" s="29"/>
      <c r="C201" s="29"/>
      <c r="D201" s="30"/>
      <c r="E201" s="30"/>
      <c r="F201" s="25" t="str">
        <f aca="false">IF(AND($D201="",$E201=""),"",$D201-$E201)</f>
        <v/>
      </c>
      <c r="G201" s="26"/>
      <c r="H201" s="27" t="str">
        <f aca="false">IF($F201="","",IF($G201&lt;&gt;"",$G201,IF(COUNTIFS(Banco!$F$6:$F$505,$F201,Banco!$A$6:$A$505,"&gt;="&amp;$A201-Instrucciones!$B$22,Banco!$A$6:$A$505,"&lt;="&amp;$A201+Instrucciones!$B$22)=0,"No aparece en el banco",IF(COUNTIF($F$6:$F$505,$F201)&lt;=COUNTIF(Banco!$F$6:$F$505,$F201),"Conciliado","Revisar"))))</f>
        <v/>
      </c>
    </row>
    <row r="202" customFormat="false" ht="15" hidden="false" customHeight="false" outlineLevel="0" collapsed="false">
      <c r="A202" s="28"/>
      <c r="B202" s="29"/>
      <c r="C202" s="29"/>
      <c r="D202" s="30"/>
      <c r="E202" s="30"/>
      <c r="F202" s="25" t="str">
        <f aca="false">IF(AND($D202="",$E202=""),"",$D202-$E202)</f>
        <v/>
      </c>
      <c r="G202" s="26"/>
      <c r="H202" s="27" t="str">
        <f aca="false">IF($F202="","",IF($G202&lt;&gt;"",$G202,IF(COUNTIFS(Banco!$F$6:$F$505,$F202,Banco!$A$6:$A$505,"&gt;="&amp;$A202-Instrucciones!$B$22,Banco!$A$6:$A$505,"&lt;="&amp;$A202+Instrucciones!$B$22)=0,"No aparece en el banco",IF(COUNTIF($F$6:$F$505,$F202)&lt;=COUNTIF(Banco!$F$6:$F$505,$F202),"Conciliado","Revisar"))))</f>
        <v/>
      </c>
    </row>
    <row r="203" customFormat="false" ht="15" hidden="false" customHeight="false" outlineLevel="0" collapsed="false">
      <c r="A203" s="28"/>
      <c r="B203" s="29"/>
      <c r="C203" s="29"/>
      <c r="D203" s="30"/>
      <c r="E203" s="30"/>
      <c r="F203" s="25" t="str">
        <f aca="false">IF(AND($D203="",$E203=""),"",$D203-$E203)</f>
        <v/>
      </c>
      <c r="G203" s="26"/>
      <c r="H203" s="27" t="str">
        <f aca="false">IF($F203="","",IF($G203&lt;&gt;"",$G203,IF(COUNTIFS(Banco!$F$6:$F$505,$F203,Banco!$A$6:$A$505,"&gt;="&amp;$A203-Instrucciones!$B$22,Banco!$A$6:$A$505,"&lt;="&amp;$A203+Instrucciones!$B$22)=0,"No aparece en el banco",IF(COUNTIF($F$6:$F$505,$F203)&lt;=COUNTIF(Banco!$F$6:$F$505,$F203),"Conciliado","Revisar"))))</f>
        <v/>
      </c>
    </row>
    <row r="204" customFormat="false" ht="15" hidden="false" customHeight="false" outlineLevel="0" collapsed="false">
      <c r="A204" s="28"/>
      <c r="B204" s="29"/>
      <c r="C204" s="29"/>
      <c r="D204" s="30"/>
      <c r="E204" s="30"/>
      <c r="F204" s="25" t="str">
        <f aca="false">IF(AND($D204="",$E204=""),"",$D204-$E204)</f>
        <v/>
      </c>
      <c r="G204" s="26"/>
      <c r="H204" s="27" t="str">
        <f aca="false">IF($F204="","",IF($G204&lt;&gt;"",$G204,IF(COUNTIFS(Banco!$F$6:$F$505,$F204,Banco!$A$6:$A$505,"&gt;="&amp;$A204-Instrucciones!$B$22,Banco!$A$6:$A$505,"&lt;="&amp;$A204+Instrucciones!$B$22)=0,"No aparece en el banco",IF(COUNTIF($F$6:$F$505,$F204)&lt;=COUNTIF(Banco!$F$6:$F$505,$F204),"Conciliado","Revisar"))))</f>
        <v/>
      </c>
    </row>
    <row r="205" customFormat="false" ht="15" hidden="false" customHeight="false" outlineLevel="0" collapsed="false">
      <c r="A205" s="28"/>
      <c r="B205" s="29"/>
      <c r="C205" s="29"/>
      <c r="D205" s="30"/>
      <c r="E205" s="30"/>
      <c r="F205" s="25" t="str">
        <f aca="false">IF(AND($D205="",$E205=""),"",$D205-$E205)</f>
        <v/>
      </c>
      <c r="G205" s="26"/>
      <c r="H205" s="27" t="str">
        <f aca="false">IF($F205="","",IF($G205&lt;&gt;"",$G205,IF(COUNTIFS(Banco!$F$6:$F$505,$F205,Banco!$A$6:$A$505,"&gt;="&amp;$A205-Instrucciones!$B$22,Banco!$A$6:$A$505,"&lt;="&amp;$A205+Instrucciones!$B$22)=0,"No aparece en el banco",IF(COUNTIF($F$6:$F$505,$F205)&lt;=COUNTIF(Banco!$F$6:$F$505,$F205),"Conciliado","Revisar"))))</f>
        <v/>
      </c>
    </row>
    <row r="206" customFormat="false" ht="15" hidden="false" customHeight="false" outlineLevel="0" collapsed="false">
      <c r="A206" s="28"/>
      <c r="B206" s="29"/>
      <c r="C206" s="29"/>
      <c r="D206" s="30"/>
      <c r="E206" s="30"/>
      <c r="F206" s="25" t="str">
        <f aca="false">IF(AND($D206="",$E206=""),"",$D206-$E206)</f>
        <v/>
      </c>
      <c r="G206" s="26"/>
      <c r="H206" s="27" t="str">
        <f aca="false">IF($F206="","",IF($G206&lt;&gt;"",$G206,IF(COUNTIFS(Banco!$F$6:$F$505,$F206,Banco!$A$6:$A$505,"&gt;="&amp;$A206-Instrucciones!$B$22,Banco!$A$6:$A$505,"&lt;="&amp;$A206+Instrucciones!$B$22)=0,"No aparece en el banco",IF(COUNTIF($F$6:$F$505,$F206)&lt;=COUNTIF(Banco!$F$6:$F$505,$F206),"Conciliado","Revisar"))))</f>
        <v/>
      </c>
    </row>
    <row r="207" customFormat="false" ht="15" hidden="false" customHeight="false" outlineLevel="0" collapsed="false">
      <c r="A207" s="28"/>
      <c r="B207" s="29"/>
      <c r="C207" s="29"/>
      <c r="D207" s="30"/>
      <c r="E207" s="30"/>
      <c r="F207" s="25" t="str">
        <f aca="false">IF(AND($D207="",$E207=""),"",$D207-$E207)</f>
        <v/>
      </c>
      <c r="G207" s="26"/>
      <c r="H207" s="27" t="str">
        <f aca="false">IF($F207="","",IF($G207&lt;&gt;"",$G207,IF(COUNTIFS(Banco!$F$6:$F$505,$F207,Banco!$A$6:$A$505,"&gt;="&amp;$A207-Instrucciones!$B$22,Banco!$A$6:$A$505,"&lt;="&amp;$A207+Instrucciones!$B$22)=0,"No aparece en el banco",IF(COUNTIF($F$6:$F$505,$F207)&lt;=COUNTIF(Banco!$F$6:$F$505,$F207),"Conciliado","Revisar"))))</f>
        <v/>
      </c>
    </row>
    <row r="208" customFormat="false" ht="15" hidden="false" customHeight="false" outlineLevel="0" collapsed="false">
      <c r="A208" s="28"/>
      <c r="B208" s="29"/>
      <c r="C208" s="29"/>
      <c r="D208" s="30"/>
      <c r="E208" s="30"/>
      <c r="F208" s="25" t="str">
        <f aca="false">IF(AND($D208="",$E208=""),"",$D208-$E208)</f>
        <v/>
      </c>
      <c r="G208" s="26"/>
      <c r="H208" s="27" t="str">
        <f aca="false">IF($F208="","",IF($G208&lt;&gt;"",$G208,IF(COUNTIFS(Banco!$F$6:$F$505,$F208,Banco!$A$6:$A$505,"&gt;="&amp;$A208-Instrucciones!$B$22,Banco!$A$6:$A$505,"&lt;="&amp;$A208+Instrucciones!$B$22)=0,"No aparece en el banco",IF(COUNTIF($F$6:$F$505,$F208)&lt;=COUNTIF(Banco!$F$6:$F$505,$F208),"Conciliado","Revisar"))))</f>
        <v/>
      </c>
    </row>
    <row r="209" customFormat="false" ht="15" hidden="false" customHeight="false" outlineLevel="0" collapsed="false">
      <c r="A209" s="28"/>
      <c r="B209" s="29"/>
      <c r="C209" s="29"/>
      <c r="D209" s="30"/>
      <c r="E209" s="30"/>
      <c r="F209" s="25" t="str">
        <f aca="false">IF(AND($D209="",$E209=""),"",$D209-$E209)</f>
        <v/>
      </c>
      <c r="G209" s="26"/>
      <c r="H209" s="27" t="str">
        <f aca="false">IF($F209="","",IF($G209&lt;&gt;"",$G209,IF(COUNTIFS(Banco!$F$6:$F$505,$F209,Banco!$A$6:$A$505,"&gt;="&amp;$A209-Instrucciones!$B$22,Banco!$A$6:$A$505,"&lt;="&amp;$A209+Instrucciones!$B$22)=0,"No aparece en el banco",IF(COUNTIF($F$6:$F$505,$F209)&lt;=COUNTIF(Banco!$F$6:$F$505,$F209),"Conciliado","Revisar"))))</f>
        <v/>
      </c>
    </row>
    <row r="210" customFormat="false" ht="15" hidden="false" customHeight="false" outlineLevel="0" collapsed="false">
      <c r="A210" s="28"/>
      <c r="B210" s="29"/>
      <c r="C210" s="29"/>
      <c r="D210" s="30"/>
      <c r="E210" s="30"/>
      <c r="F210" s="25" t="str">
        <f aca="false">IF(AND($D210="",$E210=""),"",$D210-$E210)</f>
        <v/>
      </c>
      <c r="G210" s="26"/>
      <c r="H210" s="27" t="str">
        <f aca="false">IF($F210="","",IF($G210&lt;&gt;"",$G210,IF(COUNTIFS(Banco!$F$6:$F$505,$F210,Banco!$A$6:$A$505,"&gt;="&amp;$A210-Instrucciones!$B$22,Banco!$A$6:$A$505,"&lt;="&amp;$A210+Instrucciones!$B$22)=0,"No aparece en el banco",IF(COUNTIF($F$6:$F$505,$F210)&lt;=COUNTIF(Banco!$F$6:$F$505,$F210),"Conciliado","Revisar"))))</f>
        <v/>
      </c>
    </row>
    <row r="211" customFormat="false" ht="15" hidden="false" customHeight="false" outlineLevel="0" collapsed="false">
      <c r="A211" s="28"/>
      <c r="B211" s="29"/>
      <c r="C211" s="29"/>
      <c r="D211" s="30"/>
      <c r="E211" s="30"/>
      <c r="F211" s="25" t="str">
        <f aca="false">IF(AND($D211="",$E211=""),"",$D211-$E211)</f>
        <v/>
      </c>
      <c r="G211" s="26"/>
      <c r="H211" s="27" t="str">
        <f aca="false">IF($F211="","",IF($G211&lt;&gt;"",$G211,IF(COUNTIFS(Banco!$F$6:$F$505,$F211,Banco!$A$6:$A$505,"&gt;="&amp;$A211-Instrucciones!$B$22,Banco!$A$6:$A$505,"&lt;="&amp;$A211+Instrucciones!$B$22)=0,"No aparece en el banco",IF(COUNTIF($F$6:$F$505,$F211)&lt;=COUNTIF(Banco!$F$6:$F$505,$F211),"Conciliado","Revisar"))))</f>
        <v/>
      </c>
    </row>
    <row r="212" customFormat="false" ht="15" hidden="false" customHeight="false" outlineLevel="0" collapsed="false">
      <c r="A212" s="28"/>
      <c r="B212" s="29"/>
      <c r="C212" s="29"/>
      <c r="D212" s="30"/>
      <c r="E212" s="30"/>
      <c r="F212" s="25" t="str">
        <f aca="false">IF(AND($D212="",$E212=""),"",$D212-$E212)</f>
        <v/>
      </c>
      <c r="G212" s="26"/>
      <c r="H212" s="27" t="str">
        <f aca="false">IF($F212="","",IF($G212&lt;&gt;"",$G212,IF(COUNTIFS(Banco!$F$6:$F$505,$F212,Banco!$A$6:$A$505,"&gt;="&amp;$A212-Instrucciones!$B$22,Banco!$A$6:$A$505,"&lt;="&amp;$A212+Instrucciones!$B$22)=0,"No aparece en el banco",IF(COUNTIF($F$6:$F$505,$F212)&lt;=COUNTIF(Banco!$F$6:$F$505,$F212),"Conciliado","Revisar"))))</f>
        <v/>
      </c>
    </row>
    <row r="213" customFormat="false" ht="15" hidden="false" customHeight="false" outlineLevel="0" collapsed="false">
      <c r="A213" s="28"/>
      <c r="B213" s="29"/>
      <c r="C213" s="29"/>
      <c r="D213" s="30"/>
      <c r="E213" s="30"/>
      <c r="F213" s="25" t="str">
        <f aca="false">IF(AND($D213="",$E213=""),"",$D213-$E213)</f>
        <v/>
      </c>
      <c r="G213" s="26"/>
      <c r="H213" s="27" t="str">
        <f aca="false">IF($F213="","",IF($G213&lt;&gt;"",$G213,IF(COUNTIFS(Banco!$F$6:$F$505,$F213,Banco!$A$6:$A$505,"&gt;="&amp;$A213-Instrucciones!$B$22,Banco!$A$6:$A$505,"&lt;="&amp;$A213+Instrucciones!$B$22)=0,"No aparece en el banco",IF(COUNTIF($F$6:$F$505,$F213)&lt;=COUNTIF(Banco!$F$6:$F$505,$F213),"Conciliado","Revisar"))))</f>
        <v/>
      </c>
    </row>
    <row r="214" customFormat="false" ht="15" hidden="false" customHeight="false" outlineLevel="0" collapsed="false">
      <c r="A214" s="28"/>
      <c r="B214" s="29"/>
      <c r="C214" s="29"/>
      <c r="D214" s="30"/>
      <c r="E214" s="30"/>
      <c r="F214" s="25" t="str">
        <f aca="false">IF(AND($D214="",$E214=""),"",$D214-$E214)</f>
        <v/>
      </c>
      <c r="G214" s="26"/>
      <c r="H214" s="27" t="str">
        <f aca="false">IF($F214="","",IF($G214&lt;&gt;"",$G214,IF(COUNTIFS(Banco!$F$6:$F$505,$F214,Banco!$A$6:$A$505,"&gt;="&amp;$A214-Instrucciones!$B$22,Banco!$A$6:$A$505,"&lt;="&amp;$A214+Instrucciones!$B$22)=0,"No aparece en el banco",IF(COUNTIF($F$6:$F$505,$F214)&lt;=COUNTIF(Banco!$F$6:$F$505,$F214),"Conciliado","Revisar"))))</f>
        <v/>
      </c>
    </row>
    <row r="215" customFormat="false" ht="15" hidden="false" customHeight="false" outlineLevel="0" collapsed="false">
      <c r="A215" s="28"/>
      <c r="B215" s="29"/>
      <c r="C215" s="29"/>
      <c r="D215" s="30"/>
      <c r="E215" s="30"/>
      <c r="F215" s="25" t="str">
        <f aca="false">IF(AND($D215="",$E215=""),"",$D215-$E215)</f>
        <v/>
      </c>
      <c r="G215" s="26"/>
      <c r="H215" s="27" t="str">
        <f aca="false">IF($F215="","",IF($G215&lt;&gt;"",$G215,IF(COUNTIFS(Banco!$F$6:$F$505,$F215,Banco!$A$6:$A$505,"&gt;="&amp;$A215-Instrucciones!$B$22,Banco!$A$6:$A$505,"&lt;="&amp;$A215+Instrucciones!$B$22)=0,"No aparece en el banco",IF(COUNTIF($F$6:$F$505,$F215)&lt;=COUNTIF(Banco!$F$6:$F$505,$F215),"Conciliado","Revisar"))))</f>
        <v/>
      </c>
    </row>
    <row r="216" customFormat="false" ht="15" hidden="false" customHeight="false" outlineLevel="0" collapsed="false">
      <c r="A216" s="28"/>
      <c r="B216" s="29"/>
      <c r="C216" s="29"/>
      <c r="D216" s="30"/>
      <c r="E216" s="30"/>
      <c r="F216" s="25" t="str">
        <f aca="false">IF(AND($D216="",$E216=""),"",$D216-$E216)</f>
        <v/>
      </c>
      <c r="G216" s="26"/>
      <c r="H216" s="27" t="str">
        <f aca="false">IF($F216="","",IF($G216&lt;&gt;"",$G216,IF(COUNTIFS(Banco!$F$6:$F$505,$F216,Banco!$A$6:$A$505,"&gt;="&amp;$A216-Instrucciones!$B$22,Banco!$A$6:$A$505,"&lt;="&amp;$A216+Instrucciones!$B$22)=0,"No aparece en el banco",IF(COUNTIF($F$6:$F$505,$F216)&lt;=COUNTIF(Banco!$F$6:$F$505,$F216),"Conciliado","Revisar"))))</f>
        <v/>
      </c>
    </row>
    <row r="217" customFormat="false" ht="15" hidden="false" customHeight="false" outlineLevel="0" collapsed="false">
      <c r="A217" s="28"/>
      <c r="B217" s="29"/>
      <c r="C217" s="29"/>
      <c r="D217" s="30"/>
      <c r="E217" s="30"/>
      <c r="F217" s="25" t="str">
        <f aca="false">IF(AND($D217="",$E217=""),"",$D217-$E217)</f>
        <v/>
      </c>
      <c r="G217" s="26"/>
      <c r="H217" s="27" t="str">
        <f aca="false">IF($F217="","",IF($G217&lt;&gt;"",$G217,IF(COUNTIFS(Banco!$F$6:$F$505,$F217,Banco!$A$6:$A$505,"&gt;="&amp;$A217-Instrucciones!$B$22,Banco!$A$6:$A$505,"&lt;="&amp;$A217+Instrucciones!$B$22)=0,"No aparece en el banco",IF(COUNTIF($F$6:$F$505,$F217)&lt;=COUNTIF(Banco!$F$6:$F$505,$F217),"Conciliado","Revisar"))))</f>
        <v/>
      </c>
    </row>
    <row r="218" customFormat="false" ht="15" hidden="false" customHeight="false" outlineLevel="0" collapsed="false">
      <c r="A218" s="28"/>
      <c r="B218" s="29"/>
      <c r="C218" s="29"/>
      <c r="D218" s="30"/>
      <c r="E218" s="30"/>
      <c r="F218" s="25" t="str">
        <f aca="false">IF(AND($D218="",$E218=""),"",$D218-$E218)</f>
        <v/>
      </c>
      <c r="G218" s="26"/>
      <c r="H218" s="27" t="str">
        <f aca="false">IF($F218="","",IF($G218&lt;&gt;"",$G218,IF(COUNTIFS(Banco!$F$6:$F$505,$F218,Banco!$A$6:$A$505,"&gt;="&amp;$A218-Instrucciones!$B$22,Banco!$A$6:$A$505,"&lt;="&amp;$A218+Instrucciones!$B$22)=0,"No aparece en el banco",IF(COUNTIF($F$6:$F$505,$F218)&lt;=COUNTIF(Banco!$F$6:$F$505,$F218),"Conciliado","Revisar"))))</f>
        <v/>
      </c>
    </row>
    <row r="219" customFormat="false" ht="15" hidden="false" customHeight="false" outlineLevel="0" collapsed="false">
      <c r="A219" s="28"/>
      <c r="B219" s="29"/>
      <c r="C219" s="29"/>
      <c r="D219" s="30"/>
      <c r="E219" s="30"/>
      <c r="F219" s="25" t="str">
        <f aca="false">IF(AND($D219="",$E219=""),"",$D219-$E219)</f>
        <v/>
      </c>
      <c r="G219" s="26"/>
      <c r="H219" s="27" t="str">
        <f aca="false">IF($F219="","",IF($G219&lt;&gt;"",$G219,IF(COUNTIFS(Banco!$F$6:$F$505,$F219,Banco!$A$6:$A$505,"&gt;="&amp;$A219-Instrucciones!$B$22,Banco!$A$6:$A$505,"&lt;="&amp;$A219+Instrucciones!$B$22)=0,"No aparece en el banco",IF(COUNTIF($F$6:$F$505,$F219)&lt;=COUNTIF(Banco!$F$6:$F$505,$F219),"Conciliado","Revisar"))))</f>
        <v/>
      </c>
    </row>
    <row r="220" customFormat="false" ht="15" hidden="false" customHeight="false" outlineLevel="0" collapsed="false">
      <c r="A220" s="28"/>
      <c r="B220" s="29"/>
      <c r="C220" s="29"/>
      <c r="D220" s="30"/>
      <c r="E220" s="30"/>
      <c r="F220" s="25" t="str">
        <f aca="false">IF(AND($D220="",$E220=""),"",$D220-$E220)</f>
        <v/>
      </c>
      <c r="G220" s="26"/>
      <c r="H220" s="27" t="str">
        <f aca="false">IF($F220="","",IF($G220&lt;&gt;"",$G220,IF(COUNTIFS(Banco!$F$6:$F$505,$F220,Banco!$A$6:$A$505,"&gt;="&amp;$A220-Instrucciones!$B$22,Banco!$A$6:$A$505,"&lt;="&amp;$A220+Instrucciones!$B$22)=0,"No aparece en el banco",IF(COUNTIF($F$6:$F$505,$F220)&lt;=COUNTIF(Banco!$F$6:$F$505,$F220),"Conciliado","Revisar"))))</f>
        <v/>
      </c>
    </row>
    <row r="221" customFormat="false" ht="15" hidden="false" customHeight="false" outlineLevel="0" collapsed="false">
      <c r="A221" s="28"/>
      <c r="B221" s="29"/>
      <c r="C221" s="29"/>
      <c r="D221" s="30"/>
      <c r="E221" s="30"/>
      <c r="F221" s="25" t="str">
        <f aca="false">IF(AND($D221="",$E221=""),"",$D221-$E221)</f>
        <v/>
      </c>
      <c r="G221" s="26"/>
      <c r="H221" s="27" t="str">
        <f aca="false">IF($F221="","",IF($G221&lt;&gt;"",$G221,IF(COUNTIFS(Banco!$F$6:$F$505,$F221,Banco!$A$6:$A$505,"&gt;="&amp;$A221-Instrucciones!$B$22,Banco!$A$6:$A$505,"&lt;="&amp;$A221+Instrucciones!$B$22)=0,"No aparece en el banco",IF(COUNTIF($F$6:$F$505,$F221)&lt;=COUNTIF(Banco!$F$6:$F$505,$F221),"Conciliado","Revisar"))))</f>
        <v/>
      </c>
    </row>
    <row r="222" customFormat="false" ht="15" hidden="false" customHeight="false" outlineLevel="0" collapsed="false">
      <c r="A222" s="28"/>
      <c r="B222" s="29"/>
      <c r="C222" s="29"/>
      <c r="D222" s="30"/>
      <c r="E222" s="30"/>
      <c r="F222" s="25" t="str">
        <f aca="false">IF(AND($D222="",$E222=""),"",$D222-$E222)</f>
        <v/>
      </c>
      <c r="G222" s="26"/>
      <c r="H222" s="27" t="str">
        <f aca="false">IF($F222="","",IF($G222&lt;&gt;"",$G222,IF(COUNTIFS(Banco!$F$6:$F$505,$F222,Banco!$A$6:$A$505,"&gt;="&amp;$A222-Instrucciones!$B$22,Banco!$A$6:$A$505,"&lt;="&amp;$A222+Instrucciones!$B$22)=0,"No aparece en el banco",IF(COUNTIF($F$6:$F$505,$F222)&lt;=COUNTIF(Banco!$F$6:$F$505,$F222),"Conciliado","Revisar"))))</f>
        <v/>
      </c>
    </row>
    <row r="223" customFormat="false" ht="15" hidden="false" customHeight="false" outlineLevel="0" collapsed="false">
      <c r="A223" s="28"/>
      <c r="B223" s="29"/>
      <c r="C223" s="29"/>
      <c r="D223" s="30"/>
      <c r="E223" s="30"/>
      <c r="F223" s="25" t="str">
        <f aca="false">IF(AND($D223="",$E223=""),"",$D223-$E223)</f>
        <v/>
      </c>
      <c r="G223" s="26"/>
      <c r="H223" s="27" t="str">
        <f aca="false">IF($F223="","",IF($G223&lt;&gt;"",$G223,IF(COUNTIFS(Banco!$F$6:$F$505,$F223,Banco!$A$6:$A$505,"&gt;="&amp;$A223-Instrucciones!$B$22,Banco!$A$6:$A$505,"&lt;="&amp;$A223+Instrucciones!$B$22)=0,"No aparece en el banco",IF(COUNTIF($F$6:$F$505,$F223)&lt;=COUNTIF(Banco!$F$6:$F$505,$F223),"Conciliado","Revisar"))))</f>
        <v/>
      </c>
    </row>
    <row r="224" customFormat="false" ht="15" hidden="false" customHeight="false" outlineLevel="0" collapsed="false">
      <c r="A224" s="28"/>
      <c r="B224" s="29"/>
      <c r="C224" s="29"/>
      <c r="D224" s="30"/>
      <c r="E224" s="30"/>
      <c r="F224" s="25" t="str">
        <f aca="false">IF(AND($D224="",$E224=""),"",$D224-$E224)</f>
        <v/>
      </c>
      <c r="G224" s="26"/>
      <c r="H224" s="27" t="str">
        <f aca="false">IF($F224="","",IF($G224&lt;&gt;"",$G224,IF(COUNTIFS(Banco!$F$6:$F$505,$F224,Banco!$A$6:$A$505,"&gt;="&amp;$A224-Instrucciones!$B$22,Banco!$A$6:$A$505,"&lt;="&amp;$A224+Instrucciones!$B$22)=0,"No aparece en el banco",IF(COUNTIF($F$6:$F$505,$F224)&lt;=COUNTIF(Banco!$F$6:$F$505,$F224),"Conciliado","Revisar"))))</f>
        <v/>
      </c>
    </row>
    <row r="225" customFormat="false" ht="15" hidden="false" customHeight="false" outlineLevel="0" collapsed="false">
      <c r="A225" s="28"/>
      <c r="B225" s="29"/>
      <c r="C225" s="29"/>
      <c r="D225" s="30"/>
      <c r="E225" s="30"/>
      <c r="F225" s="25" t="str">
        <f aca="false">IF(AND($D225="",$E225=""),"",$D225-$E225)</f>
        <v/>
      </c>
      <c r="G225" s="26"/>
      <c r="H225" s="27" t="str">
        <f aca="false">IF($F225="","",IF($G225&lt;&gt;"",$G225,IF(COUNTIFS(Banco!$F$6:$F$505,$F225,Banco!$A$6:$A$505,"&gt;="&amp;$A225-Instrucciones!$B$22,Banco!$A$6:$A$505,"&lt;="&amp;$A225+Instrucciones!$B$22)=0,"No aparece en el banco",IF(COUNTIF($F$6:$F$505,$F225)&lt;=COUNTIF(Banco!$F$6:$F$505,$F225),"Conciliado","Revisar"))))</f>
        <v/>
      </c>
    </row>
    <row r="226" customFormat="false" ht="15" hidden="false" customHeight="false" outlineLevel="0" collapsed="false">
      <c r="A226" s="28"/>
      <c r="B226" s="29"/>
      <c r="C226" s="29"/>
      <c r="D226" s="30"/>
      <c r="E226" s="30"/>
      <c r="F226" s="25" t="str">
        <f aca="false">IF(AND($D226="",$E226=""),"",$D226-$E226)</f>
        <v/>
      </c>
      <c r="G226" s="26"/>
      <c r="H226" s="27" t="str">
        <f aca="false">IF($F226="","",IF($G226&lt;&gt;"",$G226,IF(COUNTIFS(Banco!$F$6:$F$505,$F226,Banco!$A$6:$A$505,"&gt;="&amp;$A226-Instrucciones!$B$22,Banco!$A$6:$A$505,"&lt;="&amp;$A226+Instrucciones!$B$22)=0,"No aparece en el banco",IF(COUNTIF($F$6:$F$505,$F226)&lt;=COUNTIF(Banco!$F$6:$F$505,$F226),"Conciliado","Revisar"))))</f>
        <v/>
      </c>
    </row>
    <row r="227" customFormat="false" ht="15" hidden="false" customHeight="false" outlineLevel="0" collapsed="false">
      <c r="A227" s="28"/>
      <c r="B227" s="29"/>
      <c r="C227" s="29"/>
      <c r="D227" s="30"/>
      <c r="E227" s="30"/>
      <c r="F227" s="25" t="str">
        <f aca="false">IF(AND($D227="",$E227=""),"",$D227-$E227)</f>
        <v/>
      </c>
      <c r="G227" s="26"/>
      <c r="H227" s="27" t="str">
        <f aca="false">IF($F227="","",IF($G227&lt;&gt;"",$G227,IF(COUNTIFS(Banco!$F$6:$F$505,$F227,Banco!$A$6:$A$505,"&gt;="&amp;$A227-Instrucciones!$B$22,Banco!$A$6:$A$505,"&lt;="&amp;$A227+Instrucciones!$B$22)=0,"No aparece en el banco",IF(COUNTIF($F$6:$F$505,$F227)&lt;=COUNTIF(Banco!$F$6:$F$505,$F227),"Conciliado","Revisar"))))</f>
        <v/>
      </c>
    </row>
    <row r="228" customFormat="false" ht="15" hidden="false" customHeight="false" outlineLevel="0" collapsed="false">
      <c r="A228" s="28"/>
      <c r="B228" s="29"/>
      <c r="C228" s="29"/>
      <c r="D228" s="30"/>
      <c r="E228" s="30"/>
      <c r="F228" s="25" t="str">
        <f aca="false">IF(AND($D228="",$E228=""),"",$D228-$E228)</f>
        <v/>
      </c>
      <c r="G228" s="26"/>
      <c r="H228" s="27" t="str">
        <f aca="false">IF($F228="","",IF($G228&lt;&gt;"",$G228,IF(COUNTIFS(Banco!$F$6:$F$505,$F228,Banco!$A$6:$A$505,"&gt;="&amp;$A228-Instrucciones!$B$22,Banco!$A$6:$A$505,"&lt;="&amp;$A228+Instrucciones!$B$22)=0,"No aparece en el banco",IF(COUNTIF($F$6:$F$505,$F228)&lt;=COUNTIF(Banco!$F$6:$F$505,$F228),"Conciliado","Revisar"))))</f>
        <v/>
      </c>
    </row>
    <row r="229" customFormat="false" ht="15" hidden="false" customHeight="false" outlineLevel="0" collapsed="false">
      <c r="A229" s="28"/>
      <c r="B229" s="29"/>
      <c r="C229" s="29"/>
      <c r="D229" s="30"/>
      <c r="E229" s="30"/>
      <c r="F229" s="25" t="str">
        <f aca="false">IF(AND($D229="",$E229=""),"",$D229-$E229)</f>
        <v/>
      </c>
      <c r="G229" s="26"/>
      <c r="H229" s="27" t="str">
        <f aca="false">IF($F229="","",IF($G229&lt;&gt;"",$G229,IF(COUNTIFS(Banco!$F$6:$F$505,$F229,Banco!$A$6:$A$505,"&gt;="&amp;$A229-Instrucciones!$B$22,Banco!$A$6:$A$505,"&lt;="&amp;$A229+Instrucciones!$B$22)=0,"No aparece en el banco",IF(COUNTIF($F$6:$F$505,$F229)&lt;=COUNTIF(Banco!$F$6:$F$505,$F229),"Conciliado","Revisar"))))</f>
        <v/>
      </c>
    </row>
    <row r="230" customFormat="false" ht="15" hidden="false" customHeight="false" outlineLevel="0" collapsed="false">
      <c r="A230" s="28"/>
      <c r="B230" s="29"/>
      <c r="C230" s="29"/>
      <c r="D230" s="30"/>
      <c r="E230" s="30"/>
      <c r="F230" s="25" t="str">
        <f aca="false">IF(AND($D230="",$E230=""),"",$D230-$E230)</f>
        <v/>
      </c>
      <c r="G230" s="26"/>
      <c r="H230" s="27" t="str">
        <f aca="false">IF($F230="","",IF($G230&lt;&gt;"",$G230,IF(COUNTIFS(Banco!$F$6:$F$505,$F230,Banco!$A$6:$A$505,"&gt;="&amp;$A230-Instrucciones!$B$22,Banco!$A$6:$A$505,"&lt;="&amp;$A230+Instrucciones!$B$22)=0,"No aparece en el banco",IF(COUNTIF($F$6:$F$505,$F230)&lt;=COUNTIF(Banco!$F$6:$F$505,$F230),"Conciliado","Revisar"))))</f>
        <v/>
      </c>
    </row>
    <row r="231" customFormat="false" ht="15" hidden="false" customHeight="false" outlineLevel="0" collapsed="false">
      <c r="A231" s="28"/>
      <c r="B231" s="29"/>
      <c r="C231" s="29"/>
      <c r="D231" s="30"/>
      <c r="E231" s="30"/>
      <c r="F231" s="25" t="str">
        <f aca="false">IF(AND($D231="",$E231=""),"",$D231-$E231)</f>
        <v/>
      </c>
      <c r="G231" s="26"/>
      <c r="H231" s="27" t="str">
        <f aca="false">IF($F231="","",IF($G231&lt;&gt;"",$G231,IF(COUNTIFS(Banco!$F$6:$F$505,$F231,Banco!$A$6:$A$505,"&gt;="&amp;$A231-Instrucciones!$B$22,Banco!$A$6:$A$505,"&lt;="&amp;$A231+Instrucciones!$B$22)=0,"No aparece en el banco",IF(COUNTIF($F$6:$F$505,$F231)&lt;=COUNTIF(Banco!$F$6:$F$505,$F231),"Conciliado","Revisar"))))</f>
        <v/>
      </c>
    </row>
    <row r="232" customFormat="false" ht="15" hidden="false" customHeight="false" outlineLevel="0" collapsed="false">
      <c r="A232" s="28"/>
      <c r="B232" s="29"/>
      <c r="C232" s="29"/>
      <c r="D232" s="30"/>
      <c r="E232" s="30"/>
      <c r="F232" s="25" t="str">
        <f aca="false">IF(AND($D232="",$E232=""),"",$D232-$E232)</f>
        <v/>
      </c>
      <c r="G232" s="26"/>
      <c r="H232" s="27" t="str">
        <f aca="false">IF($F232="","",IF($G232&lt;&gt;"",$G232,IF(COUNTIFS(Banco!$F$6:$F$505,$F232,Banco!$A$6:$A$505,"&gt;="&amp;$A232-Instrucciones!$B$22,Banco!$A$6:$A$505,"&lt;="&amp;$A232+Instrucciones!$B$22)=0,"No aparece en el banco",IF(COUNTIF($F$6:$F$505,$F232)&lt;=COUNTIF(Banco!$F$6:$F$505,$F232),"Conciliado","Revisar"))))</f>
        <v/>
      </c>
    </row>
    <row r="233" customFormat="false" ht="15" hidden="false" customHeight="false" outlineLevel="0" collapsed="false">
      <c r="A233" s="28"/>
      <c r="B233" s="29"/>
      <c r="C233" s="29"/>
      <c r="D233" s="30"/>
      <c r="E233" s="30"/>
      <c r="F233" s="25" t="str">
        <f aca="false">IF(AND($D233="",$E233=""),"",$D233-$E233)</f>
        <v/>
      </c>
      <c r="G233" s="26"/>
      <c r="H233" s="27" t="str">
        <f aca="false">IF($F233="","",IF($G233&lt;&gt;"",$G233,IF(COUNTIFS(Banco!$F$6:$F$505,$F233,Banco!$A$6:$A$505,"&gt;="&amp;$A233-Instrucciones!$B$22,Banco!$A$6:$A$505,"&lt;="&amp;$A233+Instrucciones!$B$22)=0,"No aparece en el banco",IF(COUNTIF($F$6:$F$505,$F233)&lt;=COUNTIF(Banco!$F$6:$F$505,$F233),"Conciliado","Revisar"))))</f>
        <v/>
      </c>
    </row>
    <row r="234" customFormat="false" ht="15" hidden="false" customHeight="false" outlineLevel="0" collapsed="false">
      <c r="A234" s="28"/>
      <c r="B234" s="29"/>
      <c r="C234" s="29"/>
      <c r="D234" s="30"/>
      <c r="E234" s="30"/>
      <c r="F234" s="25" t="str">
        <f aca="false">IF(AND($D234="",$E234=""),"",$D234-$E234)</f>
        <v/>
      </c>
      <c r="G234" s="26"/>
      <c r="H234" s="27" t="str">
        <f aca="false">IF($F234="","",IF($G234&lt;&gt;"",$G234,IF(COUNTIFS(Banco!$F$6:$F$505,$F234,Banco!$A$6:$A$505,"&gt;="&amp;$A234-Instrucciones!$B$22,Banco!$A$6:$A$505,"&lt;="&amp;$A234+Instrucciones!$B$22)=0,"No aparece en el banco",IF(COUNTIF($F$6:$F$505,$F234)&lt;=COUNTIF(Banco!$F$6:$F$505,$F234),"Conciliado","Revisar"))))</f>
        <v/>
      </c>
    </row>
    <row r="235" customFormat="false" ht="15" hidden="false" customHeight="false" outlineLevel="0" collapsed="false">
      <c r="A235" s="28"/>
      <c r="B235" s="29"/>
      <c r="C235" s="29"/>
      <c r="D235" s="30"/>
      <c r="E235" s="30"/>
      <c r="F235" s="25" t="str">
        <f aca="false">IF(AND($D235="",$E235=""),"",$D235-$E235)</f>
        <v/>
      </c>
      <c r="G235" s="26"/>
      <c r="H235" s="27" t="str">
        <f aca="false">IF($F235="","",IF($G235&lt;&gt;"",$G235,IF(COUNTIFS(Banco!$F$6:$F$505,$F235,Banco!$A$6:$A$505,"&gt;="&amp;$A235-Instrucciones!$B$22,Banco!$A$6:$A$505,"&lt;="&amp;$A235+Instrucciones!$B$22)=0,"No aparece en el banco",IF(COUNTIF($F$6:$F$505,$F235)&lt;=COUNTIF(Banco!$F$6:$F$505,$F235),"Conciliado","Revisar"))))</f>
        <v/>
      </c>
    </row>
    <row r="236" customFormat="false" ht="15" hidden="false" customHeight="false" outlineLevel="0" collapsed="false">
      <c r="A236" s="28"/>
      <c r="B236" s="29"/>
      <c r="C236" s="29"/>
      <c r="D236" s="30"/>
      <c r="E236" s="30"/>
      <c r="F236" s="25" t="str">
        <f aca="false">IF(AND($D236="",$E236=""),"",$D236-$E236)</f>
        <v/>
      </c>
      <c r="G236" s="26"/>
      <c r="H236" s="27" t="str">
        <f aca="false">IF($F236="","",IF($G236&lt;&gt;"",$G236,IF(COUNTIFS(Banco!$F$6:$F$505,$F236,Banco!$A$6:$A$505,"&gt;="&amp;$A236-Instrucciones!$B$22,Banco!$A$6:$A$505,"&lt;="&amp;$A236+Instrucciones!$B$22)=0,"No aparece en el banco",IF(COUNTIF($F$6:$F$505,$F236)&lt;=COUNTIF(Banco!$F$6:$F$505,$F236),"Conciliado","Revisar"))))</f>
        <v/>
      </c>
    </row>
    <row r="237" customFormat="false" ht="15" hidden="false" customHeight="false" outlineLevel="0" collapsed="false">
      <c r="A237" s="28"/>
      <c r="B237" s="29"/>
      <c r="C237" s="29"/>
      <c r="D237" s="30"/>
      <c r="E237" s="30"/>
      <c r="F237" s="25" t="str">
        <f aca="false">IF(AND($D237="",$E237=""),"",$D237-$E237)</f>
        <v/>
      </c>
      <c r="G237" s="26"/>
      <c r="H237" s="27" t="str">
        <f aca="false">IF($F237="","",IF($G237&lt;&gt;"",$G237,IF(COUNTIFS(Banco!$F$6:$F$505,$F237,Banco!$A$6:$A$505,"&gt;="&amp;$A237-Instrucciones!$B$22,Banco!$A$6:$A$505,"&lt;="&amp;$A237+Instrucciones!$B$22)=0,"No aparece en el banco",IF(COUNTIF($F$6:$F$505,$F237)&lt;=COUNTIF(Banco!$F$6:$F$505,$F237),"Conciliado","Revisar"))))</f>
        <v/>
      </c>
    </row>
    <row r="238" customFormat="false" ht="15" hidden="false" customHeight="false" outlineLevel="0" collapsed="false">
      <c r="A238" s="28"/>
      <c r="B238" s="29"/>
      <c r="C238" s="29"/>
      <c r="D238" s="30"/>
      <c r="E238" s="30"/>
      <c r="F238" s="25" t="str">
        <f aca="false">IF(AND($D238="",$E238=""),"",$D238-$E238)</f>
        <v/>
      </c>
      <c r="G238" s="26"/>
      <c r="H238" s="27" t="str">
        <f aca="false">IF($F238="","",IF($G238&lt;&gt;"",$G238,IF(COUNTIFS(Banco!$F$6:$F$505,$F238,Banco!$A$6:$A$505,"&gt;="&amp;$A238-Instrucciones!$B$22,Banco!$A$6:$A$505,"&lt;="&amp;$A238+Instrucciones!$B$22)=0,"No aparece en el banco",IF(COUNTIF($F$6:$F$505,$F238)&lt;=COUNTIF(Banco!$F$6:$F$505,$F238),"Conciliado","Revisar"))))</f>
        <v/>
      </c>
    </row>
    <row r="239" customFormat="false" ht="15" hidden="false" customHeight="false" outlineLevel="0" collapsed="false">
      <c r="A239" s="28"/>
      <c r="B239" s="29"/>
      <c r="C239" s="29"/>
      <c r="D239" s="30"/>
      <c r="E239" s="30"/>
      <c r="F239" s="25" t="str">
        <f aca="false">IF(AND($D239="",$E239=""),"",$D239-$E239)</f>
        <v/>
      </c>
      <c r="G239" s="26"/>
      <c r="H239" s="27" t="str">
        <f aca="false">IF($F239="","",IF($G239&lt;&gt;"",$G239,IF(COUNTIFS(Banco!$F$6:$F$505,$F239,Banco!$A$6:$A$505,"&gt;="&amp;$A239-Instrucciones!$B$22,Banco!$A$6:$A$505,"&lt;="&amp;$A239+Instrucciones!$B$22)=0,"No aparece en el banco",IF(COUNTIF($F$6:$F$505,$F239)&lt;=COUNTIF(Banco!$F$6:$F$505,$F239),"Conciliado","Revisar"))))</f>
        <v/>
      </c>
    </row>
    <row r="240" customFormat="false" ht="15" hidden="false" customHeight="false" outlineLevel="0" collapsed="false">
      <c r="A240" s="28"/>
      <c r="B240" s="29"/>
      <c r="C240" s="29"/>
      <c r="D240" s="30"/>
      <c r="E240" s="30"/>
      <c r="F240" s="25" t="str">
        <f aca="false">IF(AND($D240="",$E240=""),"",$D240-$E240)</f>
        <v/>
      </c>
      <c r="G240" s="26"/>
      <c r="H240" s="27" t="str">
        <f aca="false">IF($F240="","",IF($G240&lt;&gt;"",$G240,IF(COUNTIFS(Banco!$F$6:$F$505,$F240,Banco!$A$6:$A$505,"&gt;="&amp;$A240-Instrucciones!$B$22,Banco!$A$6:$A$505,"&lt;="&amp;$A240+Instrucciones!$B$22)=0,"No aparece en el banco",IF(COUNTIF($F$6:$F$505,$F240)&lt;=COUNTIF(Banco!$F$6:$F$505,$F240),"Conciliado","Revisar"))))</f>
        <v/>
      </c>
    </row>
    <row r="241" customFormat="false" ht="15" hidden="false" customHeight="false" outlineLevel="0" collapsed="false">
      <c r="A241" s="28"/>
      <c r="B241" s="29"/>
      <c r="C241" s="29"/>
      <c r="D241" s="30"/>
      <c r="E241" s="30"/>
      <c r="F241" s="25" t="str">
        <f aca="false">IF(AND($D241="",$E241=""),"",$D241-$E241)</f>
        <v/>
      </c>
      <c r="G241" s="26"/>
      <c r="H241" s="27" t="str">
        <f aca="false">IF($F241="","",IF($G241&lt;&gt;"",$G241,IF(COUNTIFS(Banco!$F$6:$F$505,$F241,Banco!$A$6:$A$505,"&gt;="&amp;$A241-Instrucciones!$B$22,Banco!$A$6:$A$505,"&lt;="&amp;$A241+Instrucciones!$B$22)=0,"No aparece en el banco",IF(COUNTIF($F$6:$F$505,$F241)&lt;=COUNTIF(Banco!$F$6:$F$505,$F241),"Conciliado","Revisar"))))</f>
        <v/>
      </c>
    </row>
    <row r="242" customFormat="false" ht="15" hidden="false" customHeight="false" outlineLevel="0" collapsed="false">
      <c r="A242" s="28"/>
      <c r="B242" s="29"/>
      <c r="C242" s="29"/>
      <c r="D242" s="30"/>
      <c r="E242" s="30"/>
      <c r="F242" s="25" t="str">
        <f aca="false">IF(AND($D242="",$E242=""),"",$D242-$E242)</f>
        <v/>
      </c>
      <c r="G242" s="26"/>
      <c r="H242" s="27" t="str">
        <f aca="false">IF($F242="","",IF($G242&lt;&gt;"",$G242,IF(COUNTIFS(Banco!$F$6:$F$505,$F242,Banco!$A$6:$A$505,"&gt;="&amp;$A242-Instrucciones!$B$22,Banco!$A$6:$A$505,"&lt;="&amp;$A242+Instrucciones!$B$22)=0,"No aparece en el banco",IF(COUNTIF($F$6:$F$505,$F242)&lt;=COUNTIF(Banco!$F$6:$F$505,$F242),"Conciliado","Revisar"))))</f>
        <v/>
      </c>
    </row>
    <row r="243" customFormat="false" ht="15" hidden="false" customHeight="false" outlineLevel="0" collapsed="false">
      <c r="A243" s="28"/>
      <c r="B243" s="29"/>
      <c r="C243" s="29"/>
      <c r="D243" s="30"/>
      <c r="E243" s="30"/>
      <c r="F243" s="25" t="str">
        <f aca="false">IF(AND($D243="",$E243=""),"",$D243-$E243)</f>
        <v/>
      </c>
      <c r="G243" s="26"/>
      <c r="H243" s="27" t="str">
        <f aca="false">IF($F243="","",IF($G243&lt;&gt;"",$G243,IF(COUNTIFS(Banco!$F$6:$F$505,$F243,Banco!$A$6:$A$505,"&gt;="&amp;$A243-Instrucciones!$B$22,Banco!$A$6:$A$505,"&lt;="&amp;$A243+Instrucciones!$B$22)=0,"No aparece en el banco",IF(COUNTIF($F$6:$F$505,$F243)&lt;=COUNTIF(Banco!$F$6:$F$505,$F243),"Conciliado","Revisar"))))</f>
        <v/>
      </c>
    </row>
    <row r="244" customFormat="false" ht="15" hidden="false" customHeight="false" outlineLevel="0" collapsed="false">
      <c r="A244" s="28"/>
      <c r="B244" s="29"/>
      <c r="C244" s="29"/>
      <c r="D244" s="30"/>
      <c r="E244" s="30"/>
      <c r="F244" s="25" t="str">
        <f aca="false">IF(AND($D244="",$E244=""),"",$D244-$E244)</f>
        <v/>
      </c>
      <c r="G244" s="26"/>
      <c r="H244" s="27" t="str">
        <f aca="false">IF($F244="","",IF($G244&lt;&gt;"",$G244,IF(COUNTIFS(Banco!$F$6:$F$505,$F244,Banco!$A$6:$A$505,"&gt;="&amp;$A244-Instrucciones!$B$22,Banco!$A$6:$A$505,"&lt;="&amp;$A244+Instrucciones!$B$22)=0,"No aparece en el banco",IF(COUNTIF($F$6:$F$505,$F244)&lt;=COUNTIF(Banco!$F$6:$F$505,$F244),"Conciliado","Revisar"))))</f>
        <v/>
      </c>
    </row>
    <row r="245" customFormat="false" ht="15" hidden="false" customHeight="false" outlineLevel="0" collapsed="false">
      <c r="A245" s="28"/>
      <c r="B245" s="29"/>
      <c r="C245" s="29"/>
      <c r="D245" s="30"/>
      <c r="E245" s="30"/>
      <c r="F245" s="25" t="str">
        <f aca="false">IF(AND($D245="",$E245=""),"",$D245-$E245)</f>
        <v/>
      </c>
      <c r="G245" s="26"/>
      <c r="H245" s="27" t="str">
        <f aca="false">IF($F245="","",IF($G245&lt;&gt;"",$G245,IF(COUNTIFS(Banco!$F$6:$F$505,$F245,Banco!$A$6:$A$505,"&gt;="&amp;$A245-Instrucciones!$B$22,Banco!$A$6:$A$505,"&lt;="&amp;$A245+Instrucciones!$B$22)=0,"No aparece en el banco",IF(COUNTIF($F$6:$F$505,$F245)&lt;=COUNTIF(Banco!$F$6:$F$505,$F245),"Conciliado","Revisar"))))</f>
        <v/>
      </c>
    </row>
    <row r="246" customFormat="false" ht="15" hidden="false" customHeight="false" outlineLevel="0" collapsed="false">
      <c r="A246" s="28"/>
      <c r="B246" s="29"/>
      <c r="C246" s="29"/>
      <c r="D246" s="30"/>
      <c r="E246" s="30"/>
      <c r="F246" s="25" t="str">
        <f aca="false">IF(AND($D246="",$E246=""),"",$D246-$E246)</f>
        <v/>
      </c>
      <c r="G246" s="26"/>
      <c r="H246" s="27" t="str">
        <f aca="false">IF($F246="","",IF($G246&lt;&gt;"",$G246,IF(COUNTIFS(Banco!$F$6:$F$505,$F246,Banco!$A$6:$A$505,"&gt;="&amp;$A246-Instrucciones!$B$22,Banco!$A$6:$A$505,"&lt;="&amp;$A246+Instrucciones!$B$22)=0,"No aparece en el banco",IF(COUNTIF($F$6:$F$505,$F246)&lt;=COUNTIF(Banco!$F$6:$F$505,$F246),"Conciliado","Revisar"))))</f>
        <v/>
      </c>
    </row>
    <row r="247" customFormat="false" ht="15" hidden="false" customHeight="false" outlineLevel="0" collapsed="false">
      <c r="A247" s="28"/>
      <c r="B247" s="29"/>
      <c r="C247" s="29"/>
      <c r="D247" s="30"/>
      <c r="E247" s="30"/>
      <c r="F247" s="25" t="str">
        <f aca="false">IF(AND($D247="",$E247=""),"",$D247-$E247)</f>
        <v/>
      </c>
      <c r="G247" s="26"/>
      <c r="H247" s="27" t="str">
        <f aca="false">IF($F247="","",IF($G247&lt;&gt;"",$G247,IF(COUNTIFS(Banco!$F$6:$F$505,$F247,Banco!$A$6:$A$505,"&gt;="&amp;$A247-Instrucciones!$B$22,Banco!$A$6:$A$505,"&lt;="&amp;$A247+Instrucciones!$B$22)=0,"No aparece en el banco",IF(COUNTIF($F$6:$F$505,$F247)&lt;=COUNTIF(Banco!$F$6:$F$505,$F247),"Conciliado","Revisar"))))</f>
        <v/>
      </c>
    </row>
    <row r="248" customFormat="false" ht="15" hidden="false" customHeight="false" outlineLevel="0" collapsed="false">
      <c r="A248" s="28"/>
      <c r="B248" s="29"/>
      <c r="C248" s="29"/>
      <c r="D248" s="30"/>
      <c r="E248" s="30"/>
      <c r="F248" s="25" t="str">
        <f aca="false">IF(AND($D248="",$E248=""),"",$D248-$E248)</f>
        <v/>
      </c>
      <c r="G248" s="26"/>
      <c r="H248" s="27" t="str">
        <f aca="false">IF($F248="","",IF($G248&lt;&gt;"",$G248,IF(COUNTIFS(Banco!$F$6:$F$505,$F248,Banco!$A$6:$A$505,"&gt;="&amp;$A248-Instrucciones!$B$22,Banco!$A$6:$A$505,"&lt;="&amp;$A248+Instrucciones!$B$22)=0,"No aparece en el banco",IF(COUNTIF($F$6:$F$505,$F248)&lt;=COUNTIF(Banco!$F$6:$F$505,$F248),"Conciliado","Revisar"))))</f>
        <v/>
      </c>
    </row>
    <row r="249" customFormat="false" ht="15" hidden="false" customHeight="false" outlineLevel="0" collapsed="false">
      <c r="A249" s="28"/>
      <c r="B249" s="29"/>
      <c r="C249" s="29"/>
      <c r="D249" s="30"/>
      <c r="E249" s="30"/>
      <c r="F249" s="25" t="str">
        <f aca="false">IF(AND($D249="",$E249=""),"",$D249-$E249)</f>
        <v/>
      </c>
      <c r="G249" s="26"/>
      <c r="H249" s="27" t="str">
        <f aca="false">IF($F249="","",IF($G249&lt;&gt;"",$G249,IF(COUNTIFS(Banco!$F$6:$F$505,$F249,Banco!$A$6:$A$505,"&gt;="&amp;$A249-Instrucciones!$B$22,Banco!$A$6:$A$505,"&lt;="&amp;$A249+Instrucciones!$B$22)=0,"No aparece en el banco",IF(COUNTIF($F$6:$F$505,$F249)&lt;=COUNTIF(Banco!$F$6:$F$505,$F249),"Conciliado","Revisar"))))</f>
        <v/>
      </c>
    </row>
    <row r="250" customFormat="false" ht="15" hidden="false" customHeight="false" outlineLevel="0" collapsed="false">
      <c r="A250" s="28"/>
      <c r="B250" s="29"/>
      <c r="C250" s="29"/>
      <c r="D250" s="30"/>
      <c r="E250" s="30"/>
      <c r="F250" s="25" t="str">
        <f aca="false">IF(AND($D250="",$E250=""),"",$D250-$E250)</f>
        <v/>
      </c>
      <c r="G250" s="26"/>
      <c r="H250" s="27" t="str">
        <f aca="false">IF($F250="","",IF($G250&lt;&gt;"",$G250,IF(COUNTIFS(Banco!$F$6:$F$505,$F250,Banco!$A$6:$A$505,"&gt;="&amp;$A250-Instrucciones!$B$22,Banco!$A$6:$A$505,"&lt;="&amp;$A250+Instrucciones!$B$22)=0,"No aparece en el banco",IF(COUNTIF($F$6:$F$505,$F250)&lt;=COUNTIF(Banco!$F$6:$F$505,$F250),"Conciliado","Revisar"))))</f>
        <v/>
      </c>
    </row>
    <row r="251" customFormat="false" ht="15" hidden="false" customHeight="false" outlineLevel="0" collapsed="false">
      <c r="A251" s="28"/>
      <c r="B251" s="29"/>
      <c r="C251" s="29"/>
      <c r="D251" s="30"/>
      <c r="E251" s="30"/>
      <c r="F251" s="25" t="str">
        <f aca="false">IF(AND($D251="",$E251=""),"",$D251-$E251)</f>
        <v/>
      </c>
      <c r="G251" s="26"/>
      <c r="H251" s="27" t="str">
        <f aca="false">IF($F251="","",IF($G251&lt;&gt;"",$G251,IF(COUNTIFS(Banco!$F$6:$F$505,$F251,Banco!$A$6:$A$505,"&gt;="&amp;$A251-Instrucciones!$B$22,Banco!$A$6:$A$505,"&lt;="&amp;$A251+Instrucciones!$B$22)=0,"No aparece en el banco",IF(COUNTIF($F$6:$F$505,$F251)&lt;=COUNTIF(Banco!$F$6:$F$505,$F251),"Conciliado","Revisar"))))</f>
        <v/>
      </c>
    </row>
    <row r="252" customFormat="false" ht="15" hidden="false" customHeight="false" outlineLevel="0" collapsed="false">
      <c r="A252" s="28"/>
      <c r="B252" s="29"/>
      <c r="C252" s="29"/>
      <c r="D252" s="30"/>
      <c r="E252" s="30"/>
      <c r="F252" s="25" t="str">
        <f aca="false">IF(AND($D252="",$E252=""),"",$D252-$E252)</f>
        <v/>
      </c>
      <c r="G252" s="26"/>
      <c r="H252" s="27" t="str">
        <f aca="false">IF($F252="","",IF($G252&lt;&gt;"",$G252,IF(COUNTIFS(Banco!$F$6:$F$505,$F252,Banco!$A$6:$A$505,"&gt;="&amp;$A252-Instrucciones!$B$22,Banco!$A$6:$A$505,"&lt;="&amp;$A252+Instrucciones!$B$22)=0,"No aparece en el banco",IF(COUNTIF($F$6:$F$505,$F252)&lt;=COUNTIF(Banco!$F$6:$F$505,$F252),"Conciliado","Revisar"))))</f>
        <v/>
      </c>
    </row>
    <row r="253" customFormat="false" ht="15" hidden="false" customHeight="false" outlineLevel="0" collapsed="false">
      <c r="A253" s="28"/>
      <c r="B253" s="29"/>
      <c r="C253" s="29"/>
      <c r="D253" s="30"/>
      <c r="E253" s="30"/>
      <c r="F253" s="25" t="str">
        <f aca="false">IF(AND($D253="",$E253=""),"",$D253-$E253)</f>
        <v/>
      </c>
      <c r="G253" s="26"/>
      <c r="H253" s="27" t="str">
        <f aca="false">IF($F253="","",IF($G253&lt;&gt;"",$G253,IF(COUNTIFS(Banco!$F$6:$F$505,$F253,Banco!$A$6:$A$505,"&gt;="&amp;$A253-Instrucciones!$B$22,Banco!$A$6:$A$505,"&lt;="&amp;$A253+Instrucciones!$B$22)=0,"No aparece en el banco",IF(COUNTIF($F$6:$F$505,$F253)&lt;=COUNTIF(Banco!$F$6:$F$505,$F253),"Conciliado","Revisar"))))</f>
        <v/>
      </c>
    </row>
    <row r="254" customFormat="false" ht="15" hidden="false" customHeight="false" outlineLevel="0" collapsed="false">
      <c r="A254" s="28"/>
      <c r="B254" s="29"/>
      <c r="C254" s="29"/>
      <c r="D254" s="30"/>
      <c r="E254" s="30"/>
      <c r="F254" s="25" t="str">
        <f aca="false">IF(AND($D254="",$E254=""),"",$D254-$E254)</f>
        <v/>
      </c>
      <c r="G254" s="26"/>
      <c r="H254" s="27" t="str">
        <f aca="false">IF($F254="","",IF($G254&lt;&gt;"",$G254,IF(COUNTIFS(Banco!$F$6:$F$505,$F254,Banco!$A$6:$A$505,"&gt;="&amp;$A254-Instrucciones!$B$22,Banco!$A$6:$A$505,"&lt;="&amp;$A254+Instrucciones!$B$22)=0,"No aparece en el banco",IF(COUNTIF($F$6:$F$505,$F254)&lt;=COUNTIF(Banco!$F$6:$F$505,$F254),"Conciliado","Revisar"))))</f>
        <v/>
      </c>
    </row>
    <row r="255" customFormat="false" ht="15" hidden="false" customHeight="false" outlineLevel="0" collapsed="false">
      <c r="A255" s="28"/>
      <c r="B255" s="29"/>
      <c r="C255" s="29"/>
      <c r="D255" s="30"/>
      <c r="E255" s="30"/>
      <c r="F255" s="25" t="str">
        <f aca="false">IF(AND($D255="",$E255=""),"",$D255-$E255)</f>
        <v/>
      </c>
      <c r="G255" s="26"/>
      <c r="H255" s="27" t="str">
        <f aca="false">IF($F255="","",IF($G255&lt;&gt;"",$G255,IF(COUNTIFS(Banco!$F$6:$F$505,$F255,Banco!$A$6:$A$505,"&gt;="&amp;$A255-Instrucciones!$B$22,Banco!$A$6:$A$505,"&lt;="&amp;$A255+Instrucciones!$B$22)=0,"No aparece en el banco",IF(COUNTIF($F$6:$F$505,$F255)&lt;=COUNTIF(Banco!$F$6:$F$505,$F255),"Conciliado","Revisar"))))</f>
        <v/>
      </c>
    </row>
    <row r="256" customFormat="false" ht="15" hidden="false" customHeight="false" outlineLevel="0" collapsed="false">
      <c r="A256" s="28"/>
      <c r="B256" s="29"/>
      <c r="C256" s="29"/>
      <c r="D256" s="30"/>
      <c r="E256" s="30"/>
      <c r="F256" s="25" t="str">
        <f aca="false">IF(AND($D256="",$E256=""),"",$D256-$E256)</f>
        <v/>
      </c>
      <c r="G256" s="26"/>
      <c r="H256" s="27" t="str">
        <f aca="false">IF($F256="","",IF($G256&lt;&gt;"",$G256,IF(COUNTIFS(Banco!$F$6:$F$505,$F256,Banco!$A$6:$A$505,"&gt;="&amp;$A256-Instrucciones!$B$22,Banco!$A$6:$A$505,"&lt;="&amp;$A256+Instrucciones!$B$22)=0,"No aparece en el banco",IF(COUNTIF($F$6:$F$505,$F256)&lt;=COUNTIF(Banco!$F$6:$F$505,$F256),"Conciliado","Revisar"))))</f>
        <v/>
      </c>
    </row>
    <row r="257" customFormat="false" ht="15" hidden="false" customHeight="false" outlineLevel="0" collapsed="false">
      <c r="A257" s="28"/>
      <c r="B257" s="29"/>
      <c r="C257" s="29"/>
      <c r="D257" s="30"/>
      <c r="E257" s="30"/>
      <c r="F257" s="25" t="str">
        <f aca="false">IF(AND($D257="",$E257=""),"",$D257-$E257)</f>
        <v/>
      </c>
      <c r="G257" s="26"/>
      <c r="H257" s="27" t="str">
        <f aca="false">IF($F257="","",IF($G257&lt;&gt;"",$G257,IF(COUNTIFS(Banco!$F$6:$F$505,$F257,Banco!$A$6:$A$505,"&gt;="&amp;$A257-Instrucciones!$B$22,Banco!$A$6:$A$505,"&lt;="&amp;$A257+Instrucciones!$B$22)=0,"No aparece en el banco",IF(COUNTIF($F$6:$F$505,$F257)&lt;=COUNTIF(Banco!$F$6:$F$505,$F257),"Conciliado","Revisar"))))</f>
        <v/>
      </c>
    </row>
    <row r="258" customFormat="false" ht="15" hidden="false" customHeight="false" outlineLevel="0" collapsed="false">
      <c r="A258" s="28"/>
      <c r="B258" s="29"/>
      <c r="C258" s="29"/>
      <c r="D258" s="30"/>
      <c r="E258" s="30"/>
      <c r="F258" s="25" t="str">
        <f aca="false">IF(AND($D258="",$E258=""),"",$D258-$E258)</f>
        <v/>
      </c>
      <c r="G258" s="26"/>
      <c r="H258" s="27" t="str">
        <f aca="false">IF($F258="","",IF($G258&lt;&gt;"",$G258,IF(COUNTIFS(Banco!$F$6:$F$505,$F258,Banco!$A$6:$A$505,"&gt;="&amp;$A258-Instrucciones!$B$22,Banco!$A$6:$A$505,"&lt;="&amp;$A258+Instrucciones!$B$22)=0,"No aparece en el banco",IF(COUNTIF($F$6:$F$505,$F258)&lt;=COUNTIF(Banco!$F$6:$F$505,$F258),"Conciliado","Revisar"))))</f>
        <v/>
      </c>
    </row>
    <row r="259" customFormat="false" ht="15" hidden="false" customHeight="false" outlineLevel="0" collapsed="false">
      <c r="A259" s="28"/>
      <c r="B259" s="29"/>
      <c r="C259" s="29"/>
      <c r="D259" s="30"/>
      <c r="E259" s="30"/>
      <c r="F259" s="25" t="str">
        <f aca="false">IF(AND($D259="",$E259=""),"",$D259-$E259)</f>
        <v/>
      </c>
      <c r="G259" s="26"/>
      <c r="H259" s="27" t="str">
        <f aca="false">IF($F259="","",IF($G259&lt;&gt;"",$G259,IF(COUNTIFS(Banco!$F$6:$F$505,$F259,Banco!$A$6:$A$505,"&gt;="&amp;$A259-Instrucciones!$B$22,Banco!$A$6:$A$505,"&lt;="&amp;$A259+Instrucciones!$B$22)=0,"No aparece en el banco",IF(COUNTIF($F$6:$F$505,$F259)&lt;=COUNTIF(Banco!$F$6:$F$505,$F259),"Conciliado","Revisar"))))</f>
        <v/>
      </c>
    </row>
    <row r="260" customFormat="false" ht="15" hidden="false" customHeight="false" outlineLevel="0" collapsed="false">
      <c r="A260" s="28"/>
      <c r="B260" s="29"/>
      <c r="C260" s="29"/>
      <c r="D260" s="30"/>
      <c r="E260" s="30"/>
      <c r="F260" s="25" t="str">
        <f aca="false">IF(AND($D260="",$E260=""),"",$D260-$E260)</f>
        <v/>
      </c>
      <c r="G260" s="26"/>
      <c r="H260" s="27" t="str">
        <f aca="false">IF($F260="","",IF($G260&lt;&gt;"",$G260,IF(COUNTIFS(Banco!$F$6:$F$505,$F260,Banco!$A$6:$A$505,"&gt;="&amp;$A260-Instrucciones!$B$22,Banco!$A$6:$A$505,"&lt;="&amp;$A260+Instrucciones!$B$22)=0,"No aparece en el banco",IF(COUNTIF($F$6:$F$505,$F260)&lt;=COUNTIF(Banco!$F$6:$F$505,$F260),"Conciliado","Revisar"))))</f>
        <v/>
      </c>
    </row>
    <row r="261" customFormat="false" ht="15" hidden="false" customHeight="false" outlineLevel="0" collapsed="false">
      <c r="A261" s="28"/>
      <c r="B261" s="29"/>
      <c r="C261" s="29"/>
      <c r="D261" s="30"/>
      <c r="E261" s="30"/>
      <c r="F261" s="25" t="str">
        <f aca="false">IF(AND($D261="",$E261=""),"",$D261-$E261)</f>
        <v/>
      </c>
      <c r="G261" s="26"/>
      <c r="H261" s="27" t="str">
        <f aca="false">IF($F261="","",IF($G261&lt;&gt;"",$G261,IF(COUNTIFS(Banco!$F$6:$F$505,$F261,Banco!$A$6:$A$505,"&gt;="&amp;$A261-Instrucciones!$B$22,Banco!$A$6:$A$505,"&lt;="&amp;$A261+Instrucciones!$B$22)=0,"No aparece en el banco",IF(COUNTIF($F$6:$F$505,$F261)&lt;=COUNTIF(Banco!$F$6:$F$505,$F261),"Conciliado","Revisar"))))</f>
        <v/>
      </c>
    </row>
    <row r="262" customFormat="false" ht="15" hidden="false" customHeight="false" outlineLevel="0" collapsed="false">
      <c r="A262" s="28"/>
      <c r="B262" s="29"/>
      <c r="C262" s="29"/>
      <c r="D262" s="30"/>
      <c r="E262" s="30"/>
      <c r="F262" s="25" t="str">
        <f aca="false">IF(AND($D262="",$E262=""),"",$D262-$E262)</f>
        <v/>
      </c>
      <c r="G262" s="26"/>
      <c r="H262" s="27" t="str">
        <f aca="false">IF($F262="","",IF($G262&lt;&gt;"",$G262,IF(COUNTIFS(Banco!$F$6:$F$505,$F262,Banco!$A$6:$A$505,"&gt;="&amp;$A262-Instrucciones!$B$22,Banco!$A$6:$A$505,"&lt;="&amp;$A262+Instrucciones!$B$22)=0,"No aparece en el banco",IF(COUNTIF($F$6:$F$505,$F262)&lt;=COUNTIF(Banco!$F$6:$F$505,$F262),"Conciliado","Revisar"))))</f>
        <v/>
      </c>
    </row>
    <row r="263" customFormat="false" ht="15" hidden="false" customHeight="false" outlineLevel="0" collapsed="false">
      <c r="A263" s="28"/>
      <c r="B263" s="29"/>
      <c r="C263" s="29"/>
      <c r="D263" s="30"/>
      <c r="E263" s="30"/>
      <c r="F263" s="25" t="str">
        <f aca="false">IF(AND($D263="",$E263=""),"",$D263-$E263)</f>
        <v/>
      </c>
      <c r="G263" s="26"/>
      <c r="H263" s="27" t="str">
        <f aca="false">IF($F263="","",IF($G263&lt;&gt;"",$G263,IF(COUNTIFS(Banco!$F$6:$F$505,$F263,Banco!$A$6:$A$505,"&gt;="&amp;$A263-Instrucciones!$B$22,Banco!$A$6:$A$505,"&lt;="&amp;$A263+Instrucciones!$B$22)=0,"No aparece en el banco",IF(COUNTIF($F$6:$F$505,$F263)&lt;=COUNTIF(Banco!$F$6:$F$505,$F263),"Conciliado","Revisar"))))</f>
        <v/>
      </c>
    </row>
    <row r="264" customFormat="false" ht="15" hidden="false" customHeight="false" outlineLevel="0" collapsed="false">
      <c r="A264" s="28"/>
      <c r="B264" s="29"/>
      <c r="C264" s="29"/>
      <c r="D264" s="30"/>
      <c r="E264" s="30"/>
      <c r="F264" s="25" t="str">
        <f aca="false">IF(AND($D264="",$E264=""),"",$D264-$E264)</f>
        <v/>
      </c>
      <c r="G264" s="26"/>
      <c r="H264" s="27" t="str">
        <f aca="false">IF($F264="","",IF($G264&lt;&gt;"",$G264,IF(COUNTIFS(Banco!$F$6:$F$505,$F264,Banco!$A$6:$A$505,"&gt;="&amp;$A264-Instrucciones!$B$22,Banco!$A$6:$A$505,"&lt;="&amp;$A264+Instrucciones!$B$22)=0,"No aparece en el banco",IF(COUNTIF($F$6:$F$505,$F264)&lt;=COUNTIF(Banco!$F$6:$F$505,$F264),"Conciliado","Revisar"))))</f>
        <v/>
      </c>
    </row>
    <row r="265" customFormat="false" ht="15" hidden="false" customHeight="false" outlineLevel="0" collapsed="false">
      <c r="A265" s="28"/>
      <c r="B265" s="29"/>
      <c r="C265" s="29"/>
      <c r="D265" s="30"/>
      <c r="E265" s="30"/>
      <c r="F265" s="25" t="str">
        <f aca="false">IF(AND($D265="",$E265=""),"",$D265-$E265)</f>
        <v/>
      </c>
      <c r="G265" s="26"/>
      <c r="H265" s="27" t="str">
        <f aca="false">IF($F265="","",IF($G265&lt;&gt;"",$G265,IF(COUNTIFS(Banco!$F$6:$F$505,$F265,Banco!$A$6:$A$505,"&gt;="&amp;$A265-Instrucciones!$B$22,Banco!$A$6:$A$505,"&lt;="&amp;$A265+Instrucciones!$B$22)=0,"No aparece en el banco",IF(COUNTIF($F$6:$F$505,$F265)&lt;=COUNTIF(Banco!$F$6:$F$505,$F265),"Conciliado","Revisar"))))</f>
        <v/>
      </c>
    </row>
    <row r="266" customFormat="false" ht="15" hidden="false" customHeight="false" outlineLevel="0" collapsed="false">
      <c r="A266" s="28"/>
      <c r="B266" s="29"/>
      <c r="C266" s="29"/>
      <c r="D266" s="30"/>
      <c r="E266" s="30"/>
      <c r="F266" s="25" t="str">
        <f aca="false">IF(AND($D266="",$E266=""),"",$D266-$E266)</f>
        <v/>
      </c>
      <c r="G266" s="26"/>
      <c r="H266" s="27" t="str">
        <f aca="false">IF($F266="","",IF($G266&lt;&gt;"",$G266,IF(COUNTIFS(Banco!$F$6:$F$505,$F266,Banco!$A$6:$A$505,"&gt;="&amp;$A266-Instrucciones!$B$22,Banco!$A$6:$A$505,"&lt;="&amp;$A266+Instrucciones!$B$22)=0,"No aparece en el banco",IF(COUNTIF($F$6:$F$505,$F266)&lt;=COUNTIF(Banco!$F$6:$F$505,$F266),"Conciliado","Revisar"))))</f>
        <v/>
      </c>
    </row>
    <row r="267" customFormat="false" ht="15" hidden="false" customHeight="false" outlineLevel="0" collapsed="false">
      <c r="A267" s="28"/>
      <c r="B267" s="29"/>
      <c r="C267" s="29"/>
      <c r="D267" s="30"/>
      <c r="E267" s="30"/>
      <c r="F267" s="25" t="str">
        <f aca="false">IF(AND($D267="",$E267=""),"",$D267-$E267)</f>
        <v/>
      </c>
      <c r="G267" s="26"/>
      <c r="H267" s="27" t="str">
        <f aca="false">IF($F267="","",IF($G267&lt;&gt;"",$G267,IF(COUNTIFS(Banco!$F$6:$F$505,$F267,Banco!$A$6:$A$505,"&gt;="&amp;$A267-Instrucciones!$B$22,Banco!$A$6:$A$505,"&lt;="&amp;$A267+Instrucciones!$B$22)=0,"No aparece en el banco",IF(COUNTIF($F$6:$F$505,$F267)&lt;=COUNTIF(Banco!$F$6:$F$505,$F267),"Conciliado","Revisar"))))</f>
        <v/>
      </c>
    </row>
    <row r="268" customFormat="false" ht="15" hidden="false" customHeight="false" outlineLevel="0" collapsed="false">
      <c r="A268" s="28"/>
      <c r="B268" s="29"/>
      <c r="C268" s="29"/>
      <c r="D268" s="30"/>
      <c r="E268" s="30"/>
      <c r="F268" s="25" t="str">
        <f aca="false">IF(AND($D268="",$E268=""),"",$D268-$E268)</f>
        <v/>
      </c>
      <c r="G268" s="26"/>
      <c r="H268" s="27" t="str">
        <f aca="false">IF($F268="","",IF($G268&lt;&gt;"",$G268,IF(COUNTIFS(Banco!$F$6:$F$505,$F268,Banco!$A$6:$A$505,"&gt;="&amp;$A268-Instrucciones!$B$22,Banco!$A$6:$A$505,"&lt;="&amp;$A268+Instrucciones!$B$22)=0,"No aparece en el banco",IF(COUNTIF($F$6:$F$505,$F268)&lt;=COUNTIF(Banco!$F$6:$F$505,$F268),"Conciliado","Revisar"))))</f>
        <v/>
      </c>
    </row>
    <row r="269" customFormat="false" ht="15" hidden="false" customHeight="false" outlineLevel="0" collapsed="false">
      <c r="A269" s="28"/>
      <c r="B269" s="29"/>
      <c r="C269" s="29"/>
      <c r="D269" s="30"/>
      <c r="E269" s="30"/>
      <c r="F269" s="25" t="str">
        <f aca="false">IF(AND($D269="",$E269=""),"",$D269-$E269)</f>
        <v/>
      </c>
      <c r="G269" s="26"/>
      <c r="H269" s="27" t="str">
        <f aca="false">IF($F269="","",IF($G269&lt;&gt;"",$G269,IF(COUNTIFS(Banco!$F$6:$F$505,$F269,Banco!$A$6:$A$505,"&gt;="&amp;$A269-Instrucciones!$B$22,Banco!$A$6:$A$505,"&lt;="&amp;$A269+Instrucciones!$B$22)=0,"No aparece en el banco",IF(COUNTIF($F$6:$F$505,$F269)&lt;=COUNTIF(Banco!$F$6:$F$505,$F269),"Conciliado","Revisar"))))</f>
        <v/>
      </c>
    </row>
    <row r="270" customFormat="false" ht="15" hidden="false" customHeight="false" outlineLevel="0" collapsed="false">
      <c r="A270" s="28"/>
      <c r="B270" s="29"/>
      <c r="C270" s="29"/>
      <c r="D270" s="30"/>
      <c r="E270" s="30"/>
      <c r="F270" s="25" t="str">
        <f aca="false">IF(AND($D270="",$E270=""),"",$D270-$E270)</f>
        <v/>
      </c>
      <c r="G270" s="26"/>
      <c r="H270" s="27" t="str">
        <f aca="false">IF($F270="","",IF($G270&lt;&gt;"",$G270,IF(COUNTIFS(Banco!$F$6:$F$505,$F270,Banco!$A$6:$A$505,"&gt;="&amp;$A270-Instrucciones!$B$22,Banco!$A$6:$A$505,"&lt;="&amp;$A270+Instrucciones!$B$22)=0,"No aparece en el banco",IF(COUNTIF($F$6:$F$505,$F270)&lt;=COUNTIF(Banco!$F$6:$F$505,$F270),"Conciliado","Revisar"))))</f>
        <v/>
      </c>
    </row>
    <row r="271" customFormat="false" ht="15" hidden="false" customHeight="false" outlineLevel="0" collapsed="false">
      <c r="A271" s="28"/>
      <c r="B271" s="29"/>
      <c r="C271" s="29"/>
      <c r="D271" s="30"/>
      <c r="E271" s="30"/>
      <c r="F271" s="25" t="str">
        <f aca="false">IF(AND($D271="",$E271=""),"",$D271-$E271)</f>
        <v/>
      </c>
      <c r="G271" s="26"/>
      <c r="H271" s="27" t="str">
        <f aca="false">IF($F271="","",IF($G271&lt;&gt;"",$G271,IF(COUNTIFS(Banco!$F$6:$F$505,$F271,Banco!$A$6:$A$505,"&gt;="&amp;$A271-Instrucciones!$B$22,Banco!$A$6:$A$505,"&lt;="&amp;$A271+Instrucciones!$B$22)=0,"No aparece en el banco",IF(COUNTIF($F$6:$F$505,$F271)&lt;=COUNTIF(Banco!$F$6:$F$505,$F271),"Conciliado","Revisar"))))</f>
        <v/>
      </c>
    </row>
    <row r="272" customFormat="false" ht="15" hidden="false" customHeight="false" outlineLevel="0" collapsed="false">
      <c r="A272" s="28"/>
      <c r="B272" s="29"/>
      <c r="C272" s="29"/>
      <c r="D272" s="30"/>
      <c r="E272" s="30"/>
      <c r="F272" s="25" t="str">
        <f aca="false">IF(AND($D272="",$E272=""),"",$D272-$E272)</f>
        <v/>
      </c>
      <c r="G272" s="26"/>
      <c r="H272" s="27" t="str">
        <f aca="false">IF($F272="","",IF($G272&lt;&gt;"",$G272,IF(COUNTIFS(Banco!$F$6:$F$505,$F272,Banco!$A$6:$A$505,"&gt;="&amp;$A272-Instrucciones!$B$22,Banco!$A$6:$A$505,"&lt;="&amp;$A272+Instrucciones!$B$22)=0,"No aparece en el banco",IF(COUNTIF($F$6:$F$505,$F272)&lt;=COUNTIF(Banco!$F$6:$F$505,$F272),"Conciliado","Revisar"))))</f>
        <v/>
      </c>
    </row>
    <row r="273" customFormat="false" ht="15" hidden="false" customHeight="false" outlineLevel="0" collapsed="false">
      <c r="A273" s="28"/>
      <c r="B273" s="29"/>
      <c r="C273" s="29"/>
      <c r="D273" s="30"/>
      <c r="E273" s="30"/>
      <c r="F273" s="25" t="str">
        <f aca="false">IF(AND($D273="",$E273=""),"",$D273-$E273)</f>
        <v/>
      </c>
      <c r="G273" s="26"/>
      <c r="H273" s="27" t="str">
        <f aca="false">IF($F273="","",IF($G273&lt;&gt;"",$G273,IF(COUNTIFS(Banco!$F$6:$F$505,$F273,Banco!$A$6:$A$505,"&gt;="&amp;$A273-Instrucciones!$B$22,Banco!$A$6:$A$505,"&lt;="&amp;$A273+Instrucciones!$B$22)=0,"No aparece en el banco",IF(COUNTIF($F$6:$F$505,$F273)&lt;=COUNTIF(Banco!$F$6:$F$505,$F273),"Conciliado","Revisar"))))</f>
        <v/>
      </c>
    </row>
    <row r="274" customFormat="false" ht="15" hidden="false" customHeight="false" outlineLevel="0" collapsed="false">
      <c r="A274" s="28"/>
      <c r="B274" s="29"/>
      <c r="C274" s="29"/>
      <c r="D274" s="30"/>
      <c r="E274" s="30"/>
      <c r="F274" s="25" t="str">
        <f aca="false">IF(AND($D274="",$E274=""),"",$D274-$E274)</f>
        <v/>
      </c>
      <c r="G274" s="26"/>
      <c r="H274" s="27" t="str">
        <f aca="false">IF($F274="","",IF($G274&lt;&gt;"",$G274,IF(COUNTIFS(Banco!$F$6:$F$505,$F274,Banco!$A$6:$A$505,"&gt;="&amp;$A274-Instrucciones!$B$22,Banco!$A$6:$A$505,"&lt;="&amp;$A274+Instrucciones!$B$22)=0,"No aparece en el banco",IF(COUNTIF($F$6:$F$505,$F274)&lt;=COUNTIF(Banco!$F$6:$F$505,$F274),"Conciliado","Revisar"))))</f>
        <v/>
      </c>
    </row>
    <row r="275" customFormat="false" ht="15" hidden="false" customHeight="false" outlineLevel="0" collapsed="false">
      <c r="A275" s="28"/>
      <c r="B275" s="29"/>
      <c r="C275" s="29"/>
      <c r="D275" s="30"/>
      <c r="E275" s="30"/>
      <c r="F275" s="25" t="str">
        <f aca="false">IF(AND($D275="",$E275=""),"",$D275-$E275)</f>
        <v/>
      </c>
      <c r="G275" s="26"/>
      <c r="H275" s="27" t="str">
        <f aca="false">IF($F275="","",IF($G275&lt;&gt;"",$G275,IF(COUNTIFS(Banco!$F$6:$F$505,$F275,Banco!$A$6:$A$505,"&gt;="&amp;$A275-Instrucciones!$B$22,Banco!$A$6:$A$505,"&lt;="&amp;$A275+Instrucciones!$B$22)=0,"No aparece en el banco",IF(COUNTIF($F$6:$F$505,$F275)&lt;=COUNTIF(Banco!$F$6:$F$505,$F275),"Conciliado","Revisar"))))</f>
        <v/>
      </c>
    </row>
    <row r="276" customFormat="false" ht="15" hidden="false" customHeight="false" outlineLevel="0" collapsed="false">
      <c r="A276" s="28"/>
      <c r="B276" s="29"/>
      <c r="C276" s="29"/>
      <c r="D276" s="30"/>
      <c r="E276" s="30"/>
      <c r="F276" s="25" t="str">
        <f aca="false">IF(AND($D276="",$E276=""),"",$D276-$E276)</f>
        <v/>
      </c>
      <c r="G276" s="26"/>
      <c r="H276" s="27" t="str">
        <f aca="false">IF($F276="","",IF($G276&lt;&gt;"",$G276,IF(COUNTIFS(Banco!$F$6:$F$505,$F276,Banco!$A$6:$A$505,"&gt;="&amp;$A276-Instrucciones!$B$22,Banco!$A$6:$A$505,"&lt;="&amp;$A276+Instrucciones!$B$22)=0,"No aparece en el banco",IF(COUNTIF($F$6:$F$505,$F276)&lt;=COUNTIF(Banco!$F$6:$F$505,$F276),"Conciliado","Revisar"))))</f>
        <v/>
      </c>
    </row>
    <row r="277" customFormat="false" ht="15" hidden="false" customHeight="false" outlineLevel="0" collapsed="false">
      <c r="A277" s="28"/>
      <c r="B277" s="29"/>
      <c r="C277" s="29"/>
      <c r="D277" s="30"/>
      <c r="E277" s="30"/>
      <c r="F277" s="25" t="str">
        <f aca="false">IF(AND($D277="",$E277=""),"",$D277-$E277)</f>
        <v/>
      </c>
      <c r="G277" s="26"/>
      <c r="H277" s="27" t="str">
        <f aca="false">IF($F277="","",IF($G277&lt;&gt;"",$G277,IF(COUNTIFS(Banco!$F$6:$F$505,$F277,Banco!$A$6:$A$505,"&gt;="&amp;$A277-Instrucciones!$B$22,Banco!$A$6:$A$505,"&lt;="&amp;$A277+Instrucciones!$B$22)=0,"No aparece en el banco",IF(COUNTIF($F$6:$F$505,$F277)&lt;=COUNTIF(Banco!$F$6:$F$505,$F277),"Conciliado","Revisar"))))</f>
        <v/>
      </c>
    </row>
    <row r="278" customFormat="false" ht="15" hidden="false" customHeight="false" outlineLevel="0" collapsed="false">
      <c r="A278" s="28"/>
      <c r="B278" s="29"/>
      <c r="C278" s="29"/>
      <c r="D278" s="30"/>
      <c r="E278" s="30"/>
      <c r="F278" s="25" t="str">
        <f aca="false">IF(AND($D278="",$E278=""),"",$D278-$E278)</f>
        <v/>
      </c>
      <c r="G278" s="26"/>
      <c r="H278" s="27" t="str">
        <f aca="false">IF($F278="","",IF($G278&lt;&gt;"",$G278,IF(COUNTIFS(Banco!$F$6:$F$505,$F278,Banco!$A$6:$A$505,"&gt;="&amp;$A278-Instrucciones!$B$22,Banco!$A$6:$A$505,"&lt;="&amp;$A278+Instrucciones!$B$22)=0,"No aparece en el banco",IF(COUNTIF($F$6:$F$505,$F278)&lt;=COUNTIF(Banco!$F$6:$F$505,$F278),"Conciliado","Revisar"))))</f>
        <v/>
      </c>
    </row>
    <row r="279" customFormat="false" ht="15" hidden="false" customHeight="false" outlineLevel="0" collapsed="false">
      <c r="A279" s="28"/>
      <c r="B279" s="29"/>
      <c r="C279" s="29"/>
      <c r="D279" s="30"/>
      <c r="E279" s="30"/>
      <c r="F279" s="25" t="str">
        <f aca="false">IF(AND($D279="",$E279=""),"",$D279-$E279)</f>
        <v/>
      </c>
      <c r="G279" s="26"/>
      <c r="H279" s="27" t="str">
        <f aca="false">IF($F279="","",IF($G279&lt;&gt;"",$G279,IF(COUNTIFS(Banco!$F$6:$F$505,$F279,Banco!$A$6:$A$505,"&gt;="&amp;$A279-Instrucciones!$B$22,Banco!$A$6:$A$505,"&lt;="&amp;$A279+Instrucciones!$B$22)=0,"No aparece en el banco",IF(COUNTIF($F$6:$F$505,$F279)&lt;=COUNTIF(Banco!$F$6:$F$505,$F279),"Conciliado","Revisar"))))</f>
        <v/>
      </c>
    </row>
    <row r="280" customFormat="false" ht="15" hidden="false" customHeight="false" outlineLevel="0" collapsed="false">
      <c r="A280" s="28"/>
      <c r="B280" s="29"/>
      <c r="C280" s="29"/>
      <c r="D280" s="30"/>
      <c r="E280" s="30"/>
      <c r="F280" s="25" t="str">
        <f aca="false">IF(AND($D280="",$E280=""),"",$D280-$E280)</f>
        <v/>
      </c>
      <c r="G280" s="26"/>
      <c r="H280" s="27" t="str">
        <f aca="false">IF($F280="","",IF($G280&lt;&gt;"",$G280,IF(COUNTIFS(Banco!$F$6:$F$505,$F280,Banco!$A$6:$A$505,"&gt;="&amp;$A280-Instrucciones!$B$22,Banco!$A$6:$A$505,"&lt;="&amp;$A280+Instrucciones!$B$22)=0,"No aparece en el banco",IF(COUNTIF($F$6:$F$505,$F280)&lt;=COUNTIF(Banco!$F$6:$F$505,$F280),"Conciliado","Revisar"))))</f>
        <v/>
      </c>
    </row>
    <row r="281" customFormat="false" ht="15" hidden="false" customHeight="false" outlineLevel="0" collapsed="false">
      <c r="A281" s="28"/>
      <c r="B281" s="29"/>
      <c r="C281" s="29"/>
      <c r="D281" s="30"/>
      <c r="E281" s="30"/>
      <c r="F281" s="25" t="str">
        <f aca="false">IF(AND($D281="",$E281=""),"",$D281-$E281)</f>
        <v/>
      </c>
      <c r="G281" s="26"/>
      <c r="H281" s="27" t="str">
        <f aca="false">IF($F281="","",IF($G281&lt;&gt;"",$G281,IF(COUNTIFS(Banco!$F$6:$F$505,$F281,Banco!$A$6:$A$505,"&gt;="&amp;$A281-Instrucciones!$B$22,Banco!$A$6:$A$505,"&lt;="&amp;$A281+Instrucciones!$B$22)=0,"No aparece en el banco",IF(COUNTIF($F$6:$F$505,$F281)&lt;=COUNTIF(Banco!$F$6:$F$505,$F281),"Conciliado","Revisar"))))</f>
        <v/>
      </c>
    </row>
    <row r="282" customFormat="false" ht="15" hidden="false" customHeight="false" outlineLevel="0" collapsed="false">
      <c r="A282" s="28"/>
      <c r="B282" s="29"/>
      <c r="C282" s="29"/>
      <c r="D282" s="30"/>
      <c r="E282" s="30"/>
      <c r="F282" s="25" t="str">
        <f aca="false">IF(AND($D282="",$E282=""),"",$D282-$E282)</f>
        <v/>
      </c>
      <c r="G282" s="26"/>
      <c r="H282" s="27" t="str">
        <f aca="false">IF($F282="","",IF($G282&lt;&gt;"",$G282,IF(COUNTIFS(Banco!$F$6:$F$505,$F282,Banco!$A$6:$A$505,"&gt;="&amp;$A282-Instrucciones!$B$22,Banco!$A$6:$A$505,"&lt;="&amp;$A282+Instrucciones!$B$22)=0,"No aparece en el banco",IF(COUNTIF($F$6:$F$505,$F282)&lt;=COUNTIF(Banco!$F$6:$F$505,$F282),"Conciliado","Revisar"))))</f>
        <v/>
      </c>
    </row>
    <row r="283" customFormat="false" ht="15" hidden="false" customHeight="false" outlineLevel="0" collapsed="false">
      <c r="A283" s="28"/>
      <c r="B283" s="29"/>
      <c r="C283" s="29"/>
      <c r="D283" s="30"/>
      <c r="E283" s="30"/>
      <c r="F283" s="25" t="str">
        <f aca="false">IF(AND($D283="",$E283=""),"",$D283-$E283)</f>
        <v/>
      </c>
      <c r="G283" s="26"/>
      <c r="H283" s="27" t="str">
        <f aca="false">IF($F283="","",IF($G283&lt;&gt;"",$G283,IF(COUNTIFS(Banco!$F$6:$F$505,$F283,Banco!$A$6:$A$505,"&gt;="&amp;$A283-Instrucciones!$B$22,Banco!$A$6:$A$505,"&lt;="&amp;$A283+Instrucciones!$B$22)=0,"No aparece en el banco",IF(COUNTIF($F$6:$F$505,$F283)&lt;=COUNTIF(Banco!$F$6:$F$505,$F283),"Conciliado","Revisar"))))</f>
        <v/>
      </c>
    </row>
    <row r="284" customFormat="false" ht="15" hidden="false" customHeight="false" outlineLevel="0" collapsed="false">
      <c r="A284" s="28"/>
      <c r="B284" s="29"/>
      <c r="C284" s="29"/>
      <c r="D284" s="30"/>
      <c r="E284" s="30"/>
      <c r="F284" s="25" t="str">
        <f aca="false">IF(AND($D284="",$E284=""),"",$D284-$E284)</f>
        <v/>
      </c>
      <c r="G284" s="26"/>
      <c r="H284" s="27" t="str">
        <f aca="false">IF($F284="","",IF($G284&lt;&gt;"",$G284,IF(COUNTIFS(Banco!$F$6:$F$505,$F284,Banco!$A$6:$A$505,"&gt;="&amp;$A284-Instrucciones!$B$22,Banco!$A$6:$A$505,"&lt;="&amp;$A284+Instrucciones!$B$22)=0,"No aparece en el banco",IF(COUNTIF($F$6:$F$505,$F284)&lt;=COUNTIF(Banco!$F$6:$F$505,$F284),"Conciliado","Revisar"))))</f>
        <v/>
      </c>
    </row>
    <row r="285" customFormat="false" ht="15" hidden="false" customHeight="false" outlineLevel="0" collapsed="false">
      <c r="A285" s="28"/>
      <c r="B285" s="29"/>
      <c r="C285" s="29"/>
      <c r="D285" s="30"/>
      <c r="E285" s="30"/>
      <c r="F285" s="25" t="str">
        <f aca="false">IF(AND($D285="",$E285=""),"",$D285-$E285)</f>
        <v/>
      </c>
      <c r="G285" s="26"/>
      <c r="H285" s="27" t="str">
        <f aca="false">IF($F285="","",IF($G285&lt;&gt;"",$G285,IF(COUNTIFS(Banco!$F$6:$F$505,$F285,Banco!$A$6:$A$505,"&gt;="&amp;$A285-Instrucciones!$B$22,Banco!$A$6:$A$505,"&lt;="&amp;$A285+Instrucciones!$B$22)=0,"No aparece en el banco",IF(COUNTIF($F$6:$F$505,$F285)&lt;=COUNTIF(Banco!$F$6:$F$505,$F285),"Conciliado","Revisar"))))</f>
        <v/>
      </c>
    </row>
    <row r="286" customFormat="false" ht="15" hidden="false" customHeight="false" outlineLevel="0" collapsed="false">
      <c r="A286" s="28"/>
      <c r="B286" s="29"/>
      <c r="C286" s="29"/>
      <c r="D286" s="30"/>
      <c r="E286" s="30"/>
      <c r="F286" s="25" t="str">
        <f aca="false">IF(AND($D286="",$E286=""),"",$D286-$E286)</f>
        <v/>
      </c>
      <c r="G286" s="26"/>
      <c r="H286" s="27" t="str">
        <f aca="false">IF($F286="","",IF($G286&lt;&gt;"",$G286,IF(COUNTIFS(Banco!$F$6:$F$505,$F286,Banco!$A$6:$A$505,"&gt;="&amp;$A286-Instrucciones!$B$22,Banco!$A$6:$A$505,"&lt;="&amp;$A286+Instrucciones!$B$22)=0,"No aparece en el banco",IF(COUNTIF($F$6:$F$505,$F286)&lt;=COUNTIF(Banco!$F$6:$F$505,$F286),"Conciliado","Revisar"))))</f>
        <v/>
      </c>
    </row>
    <row r="287" customFormat="false" ht="15" hidden="false" customHeight="false" outlineLevel="0" collapsed="false">
      <c r="A287" s="28"/>
      <c r="B287" s="29"/>
      <c r="C287" s="29"/>
      <c r="D287" s="30"/>
      <c r="E287" s="30"/>
      <c r="F287" s="25" t="str">
        <f aca="false">IF(AND($D287="",$E287=""),"",$D287-$E287)</f>
        <v/>
      </c>
      <c r="G287" s="26"/>
      <c r="H287" s="27" t="str">
        <f aca="false">IF($F287="","",IF($G287&lt;&gt;"",$G287,IF(COUNTIFS(Banco!$F$6:$F$505,$F287,Banco!$A$6:$A$505,"&gt;="&amp;$A287-Instrucciones!$B$22,Banco!$A$6:$A$505,"&lt;="&amp;$A287+Instrucciones!$B$22)=0,"No aparece en el banco",IF(COUNTIF($F$6:$F$505,$F287)&lt;=COUNTIF(Banco!$F$6:$F$505,$F287),"Conciliado","Revisar"))))</f>
        <v/>
      </c>
    </row>
    <row r="288" customFormat="false" ht="15" hidden="false" customHeight="false" outlineLevel="0" collapsed="false">
      <c r="A288" s="28"/>
      <c r="B288" s="29"/>
      <c r="C288" s="29"/>
      <c r="D288" s="30"/>
      <c r="E288" s="30"/>
      <c r="F288" s="25" t="str">
        <f aca="false">IF(AND($D288="",$E288=""),"",$D288-$E288)</f>
        <v/>
      </c>
      <c r="G288" s="26"/>
      <c r="H288" s="27" t="str">
        <f aca="false">IF($F288="","",IF($G288&lt;&gt;"",$G288,IF(COUNTIFS(Banco!$F$6:$F$505,$F288,Banco!$A$6:$A$505,"&gt;="&amp;$A288-Instrucciones!$B$22,Banco!$A$6:$A$505,"&lt;="&amp;$A288+Instrucciones!$B$22)=0,"No aparece en el banco",IF(COUNTIF($F$6:$F$505,$F288)&lt;=COUNTIF(Banco!$F$6:$F$505,$F288),"Conciliado","Revisar"))))</f>
        <v/>
      </c>
    </row>
    <row r="289" customFormat="false" ht="15" hidden="false" customHeight="false" outlineLevel="0" collapsed="false">
      <c r="A289" s="28"/>
      <c r="B289" s="29"/>
      <c r="C289" s="29"/>
      <c r="D289" s="30"/>
      <c r="E289" s="30"/>
      <c r="F289" s="25" t="str">
        <f aca="false">IF(AND($D289="",$E289=""),"",$D289-$E289)</f>
        <v/>
      </c>
      <c r="G289" s="26"/>
      <c r="H289" s="27" t="str">
        <f aca="false">IF($F289="","",IF($G289&lt;&gt;"",$G289,IF(COUNTIFS(Banco!$F$6:$F$505,$F289,Banco!$A$6:$A$505,"&gt;="&amp;$A289-Instrucciones!$B$22,Banco!$A$6:$A$505,"&lt;="&amp;$A289+Instrucciones!$B$22)=0,"No aparece en el banco",IF(COUNTIF($F$6:$F$505,$F289)&lt;=COUNTIF(Banco!$F$6:$F$505,$F289),"Conciliado","Revisar"))))</f>
        <v/>
      </c>
    </row>
    <row r="290" customFormat="false" ht="15" hidden="false" customHeight="false" outlineLevel="0" collapsed="false">
      <c r="A290" s="28"/>
      <c r="B290" s="29"/>
      <c r="C290" s="29"/>
      <c r="D290" s="30"/>
      <c r="E290" s="30"/>
      <c r="F290" s="25" t="str">
        <f aca="false">IF(AND($D290="",$E290=""),"",$D290-$E290)</f>
        <v/>
      </c>
      <c r="G290" s="26"/>
      <c r="H290" s="27" t="str">
        <f aca="false">IF($F290="","",IF($G290&lt;&gt;"",$G290,IF(COUNTIFS(Banco!$F$6:$F$505,$F290,Banco!$A$6:$A$505,"&gt;="&amp;$A290-Instrucciones!$B$22,Banco!$A$6:$A$505,"&lt;="&amp;$A290+Instrucciones!$B$22)=0,"No aparece en el banco",IF(COUNTIF($F$6:$F$505,$F290)&lt;=COUNTIF(Banco!$F$6:$F$505,$F290),"Conciliado","Revisar"))))</f>
        <v/>
      </c>
    </row>
    <row r="291" customFormat="false" ht="15" hidden="false" customHeight="false" outlineLevel="0" collapsed="false">
      <c r="A291" s="28"/>
      <c r="B291" s="29"/>
      <c r="C291" s="29"/>
      <c r="D291" s="30"/>
      <c r="E291" s="30"/>
      <c r="F291" s="25" t="str">
        <f aca="false">IF(AND($D291="",$E291=""),"",$D291-$E291)</f>
        <v/>
      </c>
      <c r="G291" s="26"/>
      <c r="H291" s="27" t="str">
        <f aca="false">IF($F291="","",IF($G291&lt;&gt;"",$G291,IF(COUNTIFS(Banco!$F$6:$F$505,$F291,Banco!$A$6:$A$505,"&gt;="&amp;$A291-Instrucciones!$B$22,Banco!$A$6:$A$505,"&lt;="&amp;$A291+Instrucciones!$B$22)=0,"No aparece en el banco",IF(COUNTIF($F$6:$F$505,$F291)&lt;=COUNTIF(Banco!$F$6:$F$505,$F291),"Conciliado","Revisar"))))</f>
        <v/>
      </c>
    </row>
    <row r="292" customFormat="false" ht="15" hidden="false" customHeight="false" outlineLevel="0" collapsed="false">
      <c r="A292" s="28"/>
      <c r="B292" s="29"/>
      <c r="C292" s="29"/>
      <c r="D292" s="30"/>
      <c r="E292" s="30"/>
      <c r="F292" s="25" t="str">
        <f aca="false">IF(AND($D292="",$E292=""),"",$D292-$E292)</f>
        <v/>
      </c>
      <c r="G292" s="26"/>
      <c r="H292" s="27" t="str">
        <f aca="false">IF($F292="","",IF($G292&lt;&gt;"",$G292,IF(COUNTIFS(Banco!$F$6:$F$505,$F292,Banco!$A$6:$A$505,"&gt;="&amp;$A292-Instrucciones!$B$22,Banco!$A$6:$A$505,"&lt;="&amp;$A292+Instrucciones!$B$22)=0,"No aparece en el banco",IF(COUNTIF($F$6:$F$505,$F292)&lt;=COUNTIF(Banco!$F$6:$F$505,$F292),"Conciliado","Revisar"))))</f>
        <v/>
      </c>
    </row>
    <row r="293" customFormat="false" ht="15" hidden="false" customHeight="false" outlineLevel="0" collapsed="false">
      <c r="A293" s="28"/>
      <c r="B293" s="29"/>
      <c r="C293" s="29"/>
      <c r="D293" s="30"/>
      <c r="E293" s="30"/>
      <c r="F293" s="25" t="str">
        <f aca="false">IF(AND($D293="",$E293=""),"",$D293-$E293)</f>
        <v/>
      </c>
      <c r="G293" s="26"/>
      <c r="H293" s="27" t="str">
        <f aca="false">IF($F293="","",IF($G293&lt;&gt;"",$G293,IF(COUNTIFS(Banco!$F$6:$F$505,$F293,Banco!$A$6:$A$505,"&gt;="&amp;$A293-Instrucciones!$B$22,Banco!$A$6:$A$505,"&lt;="&amp;$A293+Instrucciones!$B$22)=0,"No aparece en el banco",IF(COUNTIF($F$6:$F$505,$F293)&lt;=COUNTIF(Banco!$F$6:$F$505,$F293),"Conciliado","Revisar"))))</f>
        <v/>
      </c>
    </row>
    <row r="294" customFormat="false" ht="15" hidden="false" customHeight="false" outlineLevel="0" collapsed="false">
      <c r="A294" s="28"/>
      <c r="B294" s="29"/>
      <c r="C294" s="29"/>
      <c r="D294" s="30"/>
      <c r="E294" s="30"/>
      <c r="F294" s="25" t="str">
        <f aca="false">IF(AND($D294="",$E294=""),"",$D294-$E294)</f>
        <v/>
      </c>
      <c r="G294" s="26"/>
      <c r="H294" s="27" t="str">
        <f aca="false">IF($F294="","",IF($G294&lt;&gt;"",$G294,IF(COUNTIFS(Banco!$F$6:$F$505,$F294,Banco!$A$6:$A$505,"&gt;="&amp;$A294-Instrucciones!$B$22,Banco!$A$6:$A$505,"&lt;="&amp;$A294+Instrucciones!$B$22)=0,"No aparece en el banco",IF(COUNTIF($F$6:$F$505,$F294)&lt;=COUNTIF(Banco!$F$6:$F$505,$F294),"Conciliado","Revisar"))))</f>
        <v/>
      </c>
    </row>
    <row r="295" customFormat="false" ht="15" hidden="false" customHeight="false" outlineLevel="0" collapsed="false">
      <c r="A295" s="28"/>
      <c r="B295" s="29"/>
      <c r="C295" s="29"/>
      <c r="D295" s="30"/>
      <c r="E295" s="30"/>
      <c r="F295" s="25" t="str">
        <f aca="false">IF(AND($D295="",$E295=""),"",$D295-$E295)</f>
        <v/>
      </c>
      <c r="G295" s="26"/>
      <c r="H295" s="27" t="str">
        <f aca="false">IF($F295="","",IF($G295&lt;&gt;"",$G295,IF(COUNTIFS(Banco!$F$6:$F$505,$F295,Banco!$A$6:$A$505,"&gt;="&amp;$A295-Instrucciones!$B$22,Banco!$A$6:$A$505,"&lt;="&amp;$A295+Instrucciones!$B$22)=0,"No aparece en el banco",IF(COUNTIF($F$6:$F$505,$F295)&lt;=COUNTIF(Banco!$F$6:$F$505,$F295),"Conciliado","Revisar"))))</f>
        <v/>
      </c>
    </row>
    <row r="296" customFormat="false" ht="15" hidden="false" customHeight="false" outlineLevel="0" collapsed="false">
      <c r="A296" s="28"/>
      <c r="B296" s="29"/>
      <c r="C296" s="29"/>
      <c r="D296" s="30"/>
      <c r="E296" s="30"/>
      <c r="F296" s="25" t="str">
        <f aca="false">IF(AND($D296="",$E296=""),"",$D296-$E296)</f>
        <v/>
      </c>
      <c r="G296" s="26"/>
      <c r="H296" s="27" t="str">
        <f aca="false">IF($F296="","",IF($G296&lt;&gt;"",$G296,IF(COUNTIFS(Banco!$F$6:$F$505,$F296,Banco!$A$6:$A$505,"&gt;="&amp;$A296-Instrucciones!$B$22,Banco!$A$6:$A$505,"&lt;="&amp;$A296+Instrucciones!$B$22)=0,"No aparece en el banco",IF(COUNTIF($F$6:$F$505,$F296)&lt;=COUNTIF(Banco!$F$6:$F$505,$F296),"Conciliado","Revisar"))))</f>
        <v/>
      </c>
    </row>
    <row r="297" customFormat="false" ht="15" hidden="false" customHeight="false" outlineLevel="0" collapsed="false">
      <c r="A297" s="28"/>
      <c r="B297" s="29"/>
      <c r="C297" s="29"/>
      <c r="D297" s="30"/>
      <c r="E297" s="30"/>
      <c r="F297" s="25" t="str">
        <f aca="false">IF(AND($D297="",$E297=""),"",$D297-$E297)</f>
        <v/>
      </c>
      <c r="G297" s="26"/>
      <c r="H297" s="27" t="str">
        <f aca="false">IF($F297="","",IF($G297&lt;&gt;"",$G297,IF(COUNTIFS(Banco!$F$6:$F$505,$F297,Banco!$A$6:$A$505,"&gt;="&amp;$A297-Instrucciones!$B$22,Banco!$A$6:$A$505,"&lt;="&amp;$A297+Instrucciones!$B$22)=0,"No aparece en el banco",IF(COUNTIF($F$6:$F$505,$F297)&lt;=COUNTIF(Banco!$F$6:$F$505,$F297),"Conciliado","Revisar"))))</f>
        <v/>
      </c>
    </row>
    <row r="298" customFormat="false" ht="15" hidden="false" customHeight="false" outlineLevel="0" collapsed="false">
      <c r="A298" s="28"/>
      <c r="B298" s="29"/>
      <c r="C298" s="29"/>
      <c r="D298" s="30"/>
      <c r="E298" s="30"/>
      <c r="F298" s="25" t="str">
        <f aca="false">IF(AND($D298="",$E298=""),"",$D298-$E298)</f>
        <v/>
      </c>
      <c r="G298" s="26"/>
      <c r="H298" s="27" t="str">
        <f aca="false">IF($F298="","",IF($G298&lt;&gt;"",$G298,IF(COUNTIFS(Banco!$F$6:$F$505,$F298,Banco!$A$6:$A$505,"&gt;="&amp;$A298-Instrucciones!$B$22,Banco!$A$6:$A$505,"&lt;="&amp;$A298+Instrucciones!$B$22)=0,"No aparece en el banco",IF(COUNTIF($F$6:$F$505,$F298)&lt;=COUNTIF(Banco!$F$6:$F$505,$F298),"Conciliado","Revisar"))))</f>
        <v/>
      </c>
    </row>
    <row r="299" customFormat="false" ht="15" hidden="false" customHeight="false" outlineLevel="0" collapsed="false">
      <c r="A299" s="28"/>
      <c r="B299" s="29"/>
      <c r="C299" s="29"/>
      <c r="D299" s="30"/>
      <c r="E299" s="30"/>
      <c r="F299" s="25" t="str">
        <f aca="false">IF(AND($D299="",$E299=""),"",$D299-$E299)</f>
        <v/>
      </c>
      <c r="G299" s="26"/>
      <c r="H299" s="27" t="str">
        <f aca="false">IF($F299="","",IF($G299&lt;&gt;"",$G299,IF(COUNTIFS(Banco!$F$6:$F$505,$F299,Banco!$A$6:$A$505,"&gt;="&amp;$A299-Instrucciones!$B$22,Banco!$A$6:$A$505,"&lt;="&amp;$A299+Instrucciones!$B$22)=0,"No aparece en el banco",IF(COUNTIF($F$6:$F$505,$F299)&lt;=COUNTIF(Banco!$F$6:$F$505,$F299),"Conciliado","Revisar"))))</f>
        <v/>
      </c>
    </row>
    <row r="300" customFormat="false" ht="15" hidden="false" customHeight="false" outlineLevel="0" collapsed="false">
      <c r="A300" s="28"/>
      <c r="B300" s="29"/>
      <c r="C300" s="29"/>
      <c r="D300" s="30"/>
      <c r="E300" s="30"/>
      <c r="F300" s="25" t="str">
        <f aca="false">IF(AND($D300="",$E300=""),"",$D300-$E300)</f>
        <v/>
      </c>
      <c r="G300" s="26"/>
      <c r="H300" s="27" t="str">
        <f aca="false">IF($F300="","",IF($G300&lt;&gt;"",$G300,IF(COUNTIFS(Banco!$F$6:$F$505,$F300,Banco!$A$6:$A$505,"&gt;="&amp;$A300-Instrucciones!$B$22,Banco!$A$6:$A$505,"&lt;="&amp;$A300+Instrucciones!$B$22)=0,"No aparece en el banco",IF(COUNTIF($F$6:$F$505,$F300)&lt;=COUNTIF(Banco!$F$6:$F$505,$F300),"Conciliado","Revisar"))))</f>
        <v/>
      </c>
    </row>
    <row r="301" customFormat="false" ht="15" hidden="false" customHeight="false" outlineLevel="0" collapsed="false">
      <c r="A301" s="28"/>
      <c r="B301" s="29"/>
      <c r="C301" s="29"/>
      <c r="D301" s="30"/>
      <c r="E301" s="30"/>
      <c r="F301" s="25" t="str">
        <f aca="false">IF(AND($D301="",$E301=""),"",$D301-$E301)</f>
        <v/>
      </c>
      <c r="G301" s="26"/>
      <c r="H301" s="27" t="str">
        <f aca="false">IF($F301="","",IF($G301&lt;&gt;"",$G301,IF(COUNTIFS(Banco!$F$6:$F$505,$F301,Banco!$A$6:$A$505,"&gt;="&amp;$A301-Instrucciones!$B$22,Banco!$A$6:$A$505,"&lt;="&amp;$A301+Instrucciones!$B$22)=0,"No aparece en el banco",IF(COUNTIF($F$6:$F$505,$F301)&lt;=COUNTIF(Banco!$F$6:$F$505,$F301),"Conciliado","Revisar"))))</f>
        <v/>
      </c>
    </row>
    <row r="302" customFormat="false" ht="15" hidden="false" customHeight="false" outlineLevel="0" collapsed="false">
      <c r="A302" s="28"/>
      <c r="B302" s="29"/>
      <c r="C302" s="29"/>
      <c r="D302" s="30"/>
      <c r="E302" s="30"/>
      <c r="F302" s="25" t="str">
        <f aca="false">IF(AND($D302="",$E302=""),"",$D302-$E302)</f>
        <v/>
      </c>
      <c r="G302" s="26"/>
      <c r="H302" s="27" t="str">
        <f aca="false">IF($F302="","",IF($G302&lt;&gt;"",$G302,IF(COUNTIFS(Banco!$F$6:$F$505,$F302,Banco!$A$6:$A$505,"&gt;="&amp;$A302-Instrucciones!$B$22,Banco!$A$6:$A$505,"&lt;="&amp;$A302+Instrucciones!$B$22)=0,"No aparece en el banco",IF(COUNTIF($F$6:$F$505,$F302)&lt;=COUNTIF(Banco!$F$6:$F$505,$F302),"Conciliado","Revisar"))))</f>
        <v/>
      </c>
    </row>
    <row r="303" customFormat="false" ht="15" hidden="false" customHeight="false" outlineLevel="0" collapsed="false">
      <c r="A303" s="28"/>
      <c r="B303" s="29"/>
      <c r="C303" s="29"/>
      <c r="D303" s="30"/>
      <c r="E303" s="30"/>
      <c r="F303" s="25" t="str">
        <f aca="false">IF(AND($D303="",$E303=""),"",$D303-$E303)</f>
        <v/>
      </c>
      <c r="G303" s="26"/>
      <c r="H303" s="27" t="str">
        <f aca="false">IF($F303="","",IF($G303&lt;&gt;"",$G303,IF(COUNTIFS(Banco!$F$6:$F$505,$F303,Banco!$A$6:$A$505,"&gt;="&amp;$A303-Instrucciones!$B$22,Banco!$A$6:$A$505,"&lt;="&amp;$A303+Instrucciones!$B$22)=0,"No aparece en el banco",IF(COUNTIF($F$6:$F$505,$F303)&lt;=COUNTIF(Banco!$F$6:$F$505,$F303),"Conciliado","Revisar"))))</f>
        <v/>
      </c>
    </row>
    <row r="304" customFormat="false" ht="15" hidden="false" customHeight="false" outlineLevel="0" collapsed="false">
      <c r="A304" s="28"/>
      <c r="B304" s="29"/>
      <c r="C304" s="29"/>
      <c r="D304" s="30"/>
      <c r="E304" s="30"/>
      <c r="F304" s="25" t="str">
        <f aca="false">IF(AND($D304="",$E304=""),"",$D304-$E304)</f>
        <v/>
      </c>
      <c r="G304" s="26"/>
      <c r="H304" s="27" t="str">
        <f aca="false">IF($F304="","",IF($G304&lt;&gt;"",$G304,IF(COUNTIFS(Banco!$F$6:$F$505,$F304,Banco!$A$6:$A$505,"&gt;="&amp;$A304-Instrucciones!$B$22,Banco!$A$6:$A$505,"&lt;="&amp;$A304+Instrucciones!$B$22)=0,"No aparece en el banco",IF(COUNTIF($F$6:$F$505,$F304)&lt;=COUNTIF(Banco!$F$6:$F$505,$F304),"Conciliado","Revisar"))))</f>
        <v/>
      </c>
    </row>
    <row r="305" customFormat="false" ht="15" hidden="false" customHeight="false" outlineLevel="0" collapsed="false">
      <c r="A305" s="28"/>
      <c r="B305" s="29"/>
      <c r="C305" s="29"/>
      <c r="D305" s="30"/>
      <c r="E305" s="30"/>
      <c r="F305" s="25" t="str">
        <f aca="false">IF(AND($D305="",$E305=""),"",$D305-$E305)</f>
        <v/>
      </c>
      <c r="G305" s="26"/>
      <c r="H305" s="27" t="str">
        <f aca="false">IF($F305="","",IF($G305&lt;&gt;"",$G305,IF(COUNTIFS(Banco!$F$6:$F$505,$F305,Banco!$A$6:$A$505,"&gt;="&amp;$A305-Instrucciones!$B$22,Banco!$A$6:$A$505,"&lt;="&amp;$A305+Instrucciones!$B$22)=0,"No aparece en el banco",IF(COUNTIF($F$6:$F$505,$F305)&lt;=COUNTIF(Banco!$F$6:$F$505,$F305),"Conciliado","Revisar"))))</f>
        <v/>
      </c>
    </row>
    <row r="306" customFormat="false" ht="15" hidden="false" customHeight="false" outlineLevel="0" collapsed="false">
      <c r="A306" s="28"/>
      <c r="B306" s="29"/>
      <c r="C306" s="29"/>
      <c r="D306" s="30"/>
      <c r="E306" s="30"/>
      <c r="F306" s="25" t="str">
        <f aca="false">IF(AND($D306="",$E306=""),"",$D306-$E306)</f>
        <v/>
      </c>
      <c r="G306" s="26"/>
      <c r="H306" s="27" t="str">
        <f aca="false">IF($F306="","",IF($G306&lt;&gt;"",$G306,IF(COUNTIFS(Banco!$F$6:$F$505,$F306,Banco!$A$6:$A$505,"&gt;="&amp;$A306-Instrucciones!$B$22,Banco!$A$6:$A$505,"&lt;="&amp;$A306+Instrucciones!$B$22)=0,"No aparece en el banco",IF(COUNTIF($F$6:$F$505,$F306)&lt;=COUNTIF(Banco!$F$6:$F$505,$F306),"Conciliado","Revisar"))))</f>
        <v/>
      </c>
    </row>
    <row r="307" customFormat="false" ht="15" hidden="false" customHeight="false" outlineLevel="0" collapsed="false">
      <c r="A307" s="28"/>
      <c r="B307" s="29"/>
      <c r="C307" s="29"/>
      <c r="D307" s="30"/>
      <c r="E307" s="30"/>
      <c r="F307" s="25" t="str">
        <f aca="false">IF(AND($D307="",$E307=""),"",$D307-$E307)</f>
        <v/>
      </c>
      <c r="G307" s="26"/>
      <c r="H307" s="27" t="str">
        <f aca="false">IF($F307="","",IF($G307&lt;&gt;"",$G307,IF(COUNTIFS(Banco!$F$6:$F$505,$F307,Banco!$A$6:$A$505,"&gt;="&amp;$A307-Instrucciones!$B$22,Banco!$A$6:$A$505,"&lt;="&amp;$A307+Instrucciones!$B$22)=0,"No aparece en el banco",IF(COUNTIF($F$6:$F$505,$F307)&lt;=COUNTIF(Banco!$F$6:$F$505,$F307),"Conciliado","Revisar"))))</f>
        <v/>
      </c>
    </row>
    <row r="308" customFormat="false" ht="15" hidden="false" customHeight="false" outlineLevel="0" collapsed="false">
      <c r="A308" s="28"/>
      <c r="B308" s="29"/>
      <c r="C308" s="29"/>
      <c r="D308" s="30"/>
      <c r="E308" s="30"/>
      <c r="F308" s="25" t="str">
        <f aca="false">IF(AND($D308="",$E308=""),"",$D308-$E308)</f>
        <v/>
      </c>
      <c r="G308" s="26"/>
      <c r="H308" s="27" t="str">
        <f aca="false">IF($F308="","",IF($G308&lt;&gt;"",$G308,IF(COUNTIFS(Banco!$F$6:$F$505,$F308,Banco!$A$6:$A$505,"&gt;="&amp;$A308-Instrucciones!$B$22,Banco!$A$6:$A$505,"&lt;="&amp;$A308+Instrucciones!$B$22)=0,"No aparece en el banco",IF(COUNTIF($F$6:$F$505,$F308)&lt;=COUNTIF(Banco!$F$6:$F$505,$F308),"Conciliado","Revisar"))))</f>
        <v/>
      </c>
    </row>
    <row r="309" customFormat="false" ht="15" hidden="false" customHeight="false" outlineLevel="0" collapsed="false">
      <c r="A309" s="28"/>
      <c r="B309" s="29"/>
      <c r="C309" s="29"/>
      <c r="D309" s="30"/>
      <c r="E309" s="30"/>
      <c r="F309" s="25" t="str">
        <f aca="false">IF(AND($D309="",$E309=""),"",$D309-$E309)</f>
        <v/>
      </c>
      <c r="G309" s="26"/>
      <c r="H309" s="27" t="str">
        <f aca="false">IF($F309="","",IF($G309&lt;&gt;"",$G309,IF(COUNTIFS(Banco!$F$6:$F$505,$F309,Banco!$A$6:$A$505,"&gt;="&amp;$A309-Instrucciones!$B$22,Banco!$A$6:$A$505,"&lt;="&amp;$A309+Instrucciones!$B$22)=0,"No aparece en el banco",IF(COUNTIF($F$6:$F$505,$F309)&lt;=COUNTIF(Banco!$F$6:$F$505,$F309),"Conciliado","Revisar"))))</f>
        <v/>
      </c>
    </row>
    <row r="310" customFormat="false" ht="15" hidden="false" customHeight="false" outlineLevel="0" collapsed="false">
      <c r="A310" s="28"/>
      <c r="B310" s="29"/>
      <c r="C310" s="29"/>
      <c r="D310" s="30"/>
      <c r="E310" s="30"/>
      <c r="F310" s="25" t="str">
        <f aca="false">IF(AND($D310="",$E310=""),"",$D310-$E310)</f>
        <v/>
      </c>
      <c r="G310" s="26"/>
      <c r="H310" s="27" t="str">
        <f aca="false">IF($F310="","",IF($G310&lt;&gt;"",$G310,IF(COUNTIFS(Banco!$F$6:$F$505,$F310,Banco!$A$6:$A$505,"&gt;="&amp;$A310-Instrucciones!$B$22,Banco!$A$6:$A$505,"&lt;="&amp;$A310+Instrucciones!$B$22)=0,"No aparece en el banco",IF(COUNTIF($F$6:$F$505,$F310)&lt;=COUNTIF(Banco!$F$6:$F$505,$F310),"Conciliado","Revisar"))))</f>
        <v/>
      </c>
    </row>
    <row r="311" customFormat="false" ht="15" hidden="false" customHeight="false" outlineLevel="0" collapsed="false">
      <c r="A311" s="28"/>
      <c r="B311" s="29"/>
      <c r="C311" s="29"/>
      <c r="D311" s="30"/>
      <c r="E311" s="30"/>
      <c r="F311" s="25" t="str">
        <f aca="false">IF(AND($D311="",$E311=""),"",$D311-$E311)</f>
        <v/>
      </c>
      <c r="G311" s="26"/>
      <c r="H311" s="27" t="str">
        <f aca="false">IF($F311="","",IF($G311&lt;&gt;"",$G311,IF(COUNTIFS(Banco!$F$6:$F$505,$F311,Banco!$A$6:$A$505,"&gt;="&amp;$A311-Instrucciones!$B$22,Banco!$A$6:$A$505,"&lt;="&amp;$A311+Instrucciones!$B$22)=0,"No aparece en el banco",IF(COUNTIF($F$6:$F$505,$F311)&lt;=COUNTIF(Banco!$F$6:$F$505,$F311),"Conciliado","Revisar"))))</f>
        <v/>
      </c>
    </row>
    <row r="312" customFormat="false" ht="15" hidden="false" customHeight="false" outlineLevel="0" collapsed="false">
      <c r="A312" s="28"/>
      <c r="B312" s="29"/>
      <c r="C312" s="29"/>
      <c r="D312" s="30"/>
      <c r="E312" s="30"/>
      <c r="F312" s="25" t="str">
        <f aca="false">IF(AND($D312="",$E312=""),"",$D312-$E312)</f>
        <v/>
      </c>
      <c r="G312" s="26"/>
      <c r="H312" s="27" t="str">
        <f aca="false">IF($F312="","",IF($G312&lt;&gt;"",$G312,IF(COUNTIFS(Banco!$F$6:$F$505,$F312,Banco!$A$6:$A$505,"&gt;="&amp;$A312-Instrucciones!$B$22,Banco!$A$6:$A$505,"&lt;="&amp;$A312+Instrucciones!$B$22)=0,"No aparece en el banco",IF(COUNTIF($F$6:$F$505,$F312)&lt;=COUNTIF(Banco!$F$6:$F$505,$F312),"Conciliado","Revisar"))))</f>
        <v/>
      </c>
    </row>
    <row r="313" customFormat="false" ht="15" hidden="false" customHeight="false" outlineLevel="0" collapsed="false">
      <c r="A313" s="28"/>
      <c r="B313" s="29"/>
      <c r="C313" s="29"/>
      <c r="D313" s="30"/>
      <c r="E313" s="30"/>
      <c r="F313" s="25" t="str">
        <f aca="false">IF(AND($D313="",$E313=""),"",$D313-$E313)</f>
        <v/>
      </c>
      <c r="G313" s="26"/>
      <c r="H313" s="27" t="str">
        <f aca="false">IF($F313="","",IF($G313&lt;&gt;"",$G313,IF(COUNTIFS(Banco!$F$6:$F$505,$F313,Banco!$A$6:$A$505,"&gt;="&amp;$A313-Instrucciones!$B$22,Banco!$A$6:$A$505,"&lt;="&amp;$A313+Instrucciones!$B$22)=0,"No aparece en el banco",IF(COUNTIF($F$6:$F$505,$F313)&lt;=COUNTIF(Banco!$F$6:$F$505,$F313),"Conciliado","Revisar"))))</f>
        <v/>
      </c>
    </row>
    <row r="314" customFormat="false" ht="15" hidden="false" customHeight="false" outlineLevel="0" collapsed="false">
      <c r="A314" s="28"/>
      <c r="B314" s="29"/>
      <c r="C314" s="29"/>
      <c r="D314" s="30"/>
      <c r="E314" s="30"/>
      <c r="F314" s="25" t="str">
        <f aca="false">IF(AND($D314="",$E314=""),"",$D314-$E314)</f>
        <v/>
      </c>
      <c r="G314" s="26"/>
      <c r="H314" s="27" t="str">
        <f aca="false">IF($F314="","",IF($G314&lt;&gt;"",$G314,IF(COUNTIFS(Banco!$F$6:$F$505,$F314,Banco!$A$6:$A$505,"&gt;="&amp;$A314-Instrucciones!$B$22,Banco!$A$6:$A$505,"&lt;="&amp;$A314+Instrucciones!$B$22)=0,"No aparece en el banco",IF(COUNTIF($F$6:$F$505,$F314)&lt;=COUNTIF(Banco!$F$6:$F$505,$F314),"Conciliado","Revisar"))))</f>
        <v/>
      </c>
    </row>
    <row r="315" customFormat="false" ht="15" hidden="false" customHeight="false" outlineLevel="0" collapsed="false">
      <c r="A315" s="28"/>
      <c r="B315" s="29"/>
      <c r="C315" s="29"/>
      <c r="D315" s="30"/>
      <c r="E315" s="30"/>
      <c r="F315" s="25" t="str">
        <f aca="false">IF(AND($D315="",$E315=""),"",$D315-$E315)</f>
        <v/>
      </c>
      <c r="G315" s="26"/>
      <c r="H315" s="27" t="str">
        <f aca="false">IF($F315="","",IF($G315&lt;&gt;"",$G315,IF(COUNTIFS(Banco!$F$6:$F$505,$F315,Banco!$A$6:$A$505,"&gt;="&amp;$A315-Instrucciones!$B$22,Banco!$A$6:$A$505,"&lt;="&amp;$A315+Instrucciones!$B$22)=0,"No aparece en el banco",IF(COUNTIF($F$6:$F$505,$F315)&lt;=COUNTIF(Banco!$F$6:$F$505,$F315),"Conciliado","Revisar"))))</f>
        <v/>
      </c>
    </row>
    <row r="316" customFormat="false" ht="15" hidden="false" customHeight="false" outlineLevel="0" collapsed="false">
      <c r="A316" s="28"/>
      <c r="B316" s="29"/>
      <c r="C316" s="29"/>
      <c r="D316" s="30"/>
      <c r="E316" s="30"/>
      <c r="F316" s="25" t="str">
        <f aca="false">IF(AND($D316="",$E316=""),"",$D316-$E316)</f>
        <v/>
      </c>
      <c r="G316" s="26"/>
      <c r="H316" s="27" t="str">
        <f aca="false">IF($F316="","",IF($G316&lt;&gt;"",$G316,IF(COUNTIFS(Banco!$F$6:$F$505,$F316,Banco!$A$6:$A$505,"&gt;="&amp;$A316-Instrucciones!$B$22,Banco!$A$6:$A$505,"&lt;="&amp;$A316+Instrucciones!$B$22)=0,"No aparece en el banco",IF(COUNTIF($F$6:$F$505,$F316)&lt;=COUNTIF(Banco!$F$6:$F$505,$F316),"Conciliado","Revisar"))))</f>
        <v/>
      </c>
    </row>
    <row r="317" customFormat="false" ht="15" hidden="false" customHeight="false" outlineLevel="0" collapsed="false">
      <c r="A317" s="28"/>
      <c r="B317" s="29"/>
      <c r="C317" s="29"/>
      <c r="D317" s="30"/>
      <c r="E317" s="30"/>
      <c r="F317" s="25" t="str">
        <f aca="false">IF(AND($D317="",$E317=""),"",$D317-$E317)</f>
        <v/>
      </c>
      <c r="G317" s="26"/>
      <c r="H317" s="27" t="str">
        <f aca="false">IF($F317="","",IF($G317&lt;&gt;"",$G317,IF(COUNTIFS(Banco!$F$6:$F$505,$F317,Banco!$A$6:$A$505,"&gt;="&amp;$A317-Instrucciones!$B$22,Banco!$A$6:$A$505,"&lt;="&amp;$A317+Instrucciones!$B$22)=0,"No aparece en el banco",IF(COUNTIF($F$6:$F$505,$F317)&lt;=COUNTIF(Banco!$F$6:$F$505,$F317),"Conciliado","Revisar"))))</f>
        <v/>
      </c>
    </row>
    <row r="318" customFormat="false" ht="15" hidden="false" customHeight="false" outlineLevel="0" collapsed="false">
      <c r="A318" s="28"/>
      <c r="B318" s="29"/>
      <c r="C318" s="29"/>
      <c r="D318" s="30"/>
      <c r="E318" s="30"/>
      <c r="F318" s="25" t="str">
        <f aca="false">IF(AND($D318="",$E318=""),"",$D318-$E318)</f>
        <v/>
      </c>
      <c r="G318" s="26"/>
      <c r="H318" s="27" t="str">
        <f aca="false">IF($F318="","",IF($G318&lt;&gt;"",$G318,IF(COUNTIFS(Banco!$F$6:$F$505,$F318,Banco!$A$6:$A$505,"&gt;="&amp;$A318-Instrucciones!$B$22,Banco!$A$6:$A$505,"&lt;="&amp;$A318+Instrucciones!$B$22)=0,"No aparece en el banco",IF(COUNTIF($F$6:$F$505,$F318)&lt;=COUNTIF(Banco!$F$6:$F$505,$F318),"Conciliado","Revisar"))))</f>
        <v/>
      </c>
    </row>
    <row r="319" customFormat="false" ht="15" hidden="false" customHeight="false" outlineLevel="0" collapsed="false">
      <c r="A319" s="28"/>
      <c r="B319" s="29"/>
      <c r="C319" s="29"/>
      <c r="D319" s="30"/>
      <c r="E319" s="30"/>
      <c r="F319" s="25" t="str">
        <f aca="false">IF(AND($D319="",$E319=""),"",$D319-$E319)</f>
        <v/>
      </c>
      <c r="G319" s="26"/>
      <c r="H319" s="27" t="str">
        <f aca="false">IF($F319="","",IF($G319&lt;&gt;"",$G319,IF(COUNTIFS(Banco!$F$6:$F$505,$F319,Banco!$A$6:$A$505,"&gt;="&amp;$A319-Instrucciones!$B$22,Banco!$A$6:$A$505,"&lt;="&amp;$A319+Instrucciones!$B$22)=0,"No aparece en el banco",IF(COUNTIF($F$6:$F$505,$F319)&lt;=COUNTIF(Banco!$F$6:$F$505,$F319),"Conciliado","Revisar"))))</f>
        <v/>
      </c>
    </row>
    <row r="320" customFormat="false" ht="15" hidden="false" customHeight="false" outlineLevel="0" collapsed="false">
      <c r="A320" s="28"/>
      <c r="B320" s="29"/>
      <c r="C320" s="29"/>
      <c r="D320" s="30"/>
      <c r="E320" s="30"/>
      <c r="F320" s="25" t="str">
        <f aca="false">IF(AND($D320="",$E320=""),"",$D320-$E320)</f>
        <v/>
      </c>
      <c r="G320" s="26"/>
      <c r="H320" s="27" t="str">
        <f aca="false">IF($F320="","",IF($G320&lt;&gt;"",$G320,IF(COUNTIFS(Banco!$F$6:$F$505,$F320,Banco!$A$6:$A$505,"&gt;="&amp;$A320-Instrucciones!$B$22,Banco!$A$6:$A$505,"&lt;="&amp;$A320+Instrucciones!$B$22)=0,"No aparece en el banco",IF(COUNTIF($F$6:$F$505,$F320)&lt;=COUNTIF(Banco!$F$6:$F$505,$F320),"Conciliado","Revisar"))))</f>
        <v/>
      </c>
    </row>
    <row r="321" customFormat="false" ht="15" hidden="false" customHeight="false" outlineLevel="0" collapsed="false">
      <c r="A321" s="28"/>
      <c r="B321" s="29"/>
      <c r="C321" s="29"/>
      <c r="D321" s="30"/>
      <c r="E321" s="30"/>
      <c r="F321" s="25" t="str">
        <f aca="false">IF(AND($D321="",$E321=""),"",$D321-$E321)</f>
        <v/>
      </c>
      <c r="G321" s="26"/>
      <c r="H321" s="27" t="str">
        <f aca="false">IF($F321="","",IF($G321&lt;&gt;"",$G321,IF(COUNTIFS(Banco!$F$6:$F$505,$F321,Banco!$A$6:$A$505,"&gt;="&amp;$A321-Instrucciones!$B$22,Banco!$A$6:$A$505,"&lt;="&amp;$A321+Instrucciones!$B$22)=0,"No aparece en el banco",IF(COUNTIF($F$6:$F$505,$F321)&lt;=COUNTIF(Banco!$F$6:$F$505,$F321),"Conciliado","Revisar"))))</f>
        <v/>
      </c>
    </row>
    <row r="322" customFormat="false" ht="15" hidden="false" customHeight="false" outlineLevel="0" collapsed="false">
      <c r="A322" s="28"/>
      <c r="B322" s="29"/>
      <c r="C322" s="29"/>
      <c r="D322" s="30"/>
      <c r="E322" s="30"/>
      <c r="F322" s="25" t="str">
        <f aca="false">IF(AND($D322="",$E322=""),"",$D322-$E322)</f>
        <v/>
      </c>
      <c r="G322" s="26"/>
      <c r="H322" s="27" t="str">
        <f aca="false">IF($F322="","",IF($G322&lt;&gt;"",$G322,IF(COUNTIFS(Banco!$F$6:$F$505,$F322,Banco!$A$6:$A$505,"&gt;="&amp;$A322-Instrucciones!$B$22,Banco!$A$6:$A$505,"&lt;="&amp;$A322+Instrucciones!$B$22)=0,"No aparece en el banco",IF(COUNTIF($F$6:$F$505,$F322)&lt;=COUNTIF(Banco!$F$6:$F$505,$F322),"Conciliado","Revisar"))))</f>
        <v/>
      </c>
    </row>
    <row r="323" customFormat="false" ht="15" hidden="false" customHeight="false" outlineLevel="0" collapsed="false">
      <c r="A323" s="28"/>
      <c r="B323" s="29"/>
      <c r="C323" s="29"/>
      <c r="D323" s="30"/>
      <c r="E323" s="30"/>
      <c r="F323" s="25" t="str">
        <f aca="false">IF(AND($D323="",$E323=""),"",$D323-$E323)</f>
        <v/>
      </c>
      <c r="G323" s="26"/>
      <c r="H323" s="27" t="str">
        <f aca="false">IF($F323="","",IF($G323&lt;&gt;"",$G323,IF(COUNTIFS(Banco!$F$6:$F$505,$F323,Banco!$A$6:$A$505,"&gt;="&amp;$A323-Instrucciones!$B$22,Banco!$A$6:$A$505,"&lt;="&amp;$A323+Instrucciones!$B$22)=0,"No aparece en el banco",IF(COUNTIF($F$6:$F$505,$F323)&lt;=COUNTIF(Banco!$F$6:$F$505,$F323),"Conciliado","Revisar"))))</f>
        <v/>
      </c>
    </row>
    <row r="324" customFormat="false" ht="15" hidden="false" customHeight="false" outlineLevel="0" collapsed="false">
      <c r="A324" s="28"/>
      <c r="B324" s="29"/>
      <c r="C324" s="29"/>
      <c r="D324" s="30"/>
      <c r="E324" s="30"/>
      <c r="F324" s="25" t="str">
        <f aca="false">IF(AND($D324="",$E324=""),"",$D324-$E324)</f>
        <v/>
      </c>
      <c r="G324" s="26"/>
      <c r="H324" s="27" t="str">
        <f aca="false">IF($F324="","",IF($G324&lt;&gt;"",$G324,IF(COUNTIFS(Banco!$F$6:$F$505,$F324,Banco!$A$6:$A$505,"&gt;="&amp;$A324-Instrucciones!$B$22,Banco!$A$6:$A$505,"&lt;="&amp;$A324+Instrucciones!$B$22)=0,"No aparece en el banco",IF(COUNTIF($F$6:$F$505,$F324)&lt;=COUNTIF(Banco!$F$6:$F$505,$F324),"Conciliado","Revisar"))))</f>
        <v/>
      </c>
    </row>
    <row r="325" customFormat="false" ht="15" hidden="false" customHeight="false" outlineLevel="0" collapsed="false">
      <c r="A325" s="28"/>
      <c r="B325" s="29"/>
      <c r="C325" s="29"/>
      <c r="D325" s="30"/>
      <c r="E325" s="30"/>
      <c r="F325" s="25" t="str">
        <f aca="false">IF(AND($D325="",$E325=""),"",$D325-$E325)</f>
        <v/>
      </c>
      <c r="G325" s="26"/>
      <c r="H325" s="27" t="str">
        <f aca="false">IF($F325="","",IF($G325&lt;&gt;"",$G325,IF(COUNTIFS(Banco!$F$6:$F$505,$F325,Banco!$A$6:$A$505,"&gt;="&amp;$A325-Instrucciones!$B$22,Banco!$A$6:$A$505,"&lt;="&amp;$A325+Instrucciones!$B$22)=0,"No aparece en el banco",IF(COUNTIF($F$6:$F$505,$F325)&lt;=COUNTIF(Banco!$F$6:$F$505,$F325),"Conciliado","Revisar"))))</f>
        <v/>
      </c>
    </row>
    <row r="326" customFormat="false" ht="15" hidden="false" customHeight="false" outlineLevel="0" collapsed="false">
      <c r="A326" s="28"/>
      <c r="B326" s="29"/>
      <c r="C326" s="29"/>
      <c r="D326" s="30"/>
      <c r="E326" s="30"/>
      <c r="F326" s="25" t="str">
        <f aca="false">IF(AND($D326="",$E326=""),"",$D326-$E326)</f>
        <v/>
      </c>
      <c r="G326" s="26"/>
      <c r="H326" s="27" t="str">
        <f aca="false">IF($F326="","",IF($G326&lt;&gt;"",$G326,IF(COUNTIFS(Banco!$F$6:$F$505,$F326,Banco!$A$6:$A$505,"&gt;="&amp;$A326-Instrucciones!$B$22,Banco!$A$6:$A$505,"&lt;="&amp;$A326+Instrucciones!$B$22)=0,"No aparece en el banco",IF(COUNTIF($F$6:$F$505,$F326)&lt;=COUNTIF(Banco!$F$6:$F$505,$F326),"Conciliado","Revisar"))))</f>
        <v/>
      </c>
    </row>
    <row r="327" customFormat="false" ht="15" hidden="false" customHeight="false" outlineLevel="0" collapsed="false">
      <c r="A327" s="28"/>
      <c r="B327" s="29"/>
      <c r="C327" s="29"/>
      <c r="D327" s="30"/>
      <c r="E327" s="30"/>
      <c r="F327" s="25" t="str">
        <f aca="false">IF(AND($D327="",$E327=""),"",$D327-$E327)</f>
        <v/>
      </c>
      <c r="G327" s="26"/>
      <c r="H327" s="27" t="str">
        <f aca="false">IF($F327="","",IF($G327&lt;&gt;"",$G327,IF(COUNTIFS(Banco!$F$6:$F$505,$F327,Banco!$A$6:$A$505,"&gt;="&amp;$A327-Instrucciones!$B$22,Banco!$A$6:$A$505,"&lt;="&amp;$A327+Instrucciones!$B$22)=0,"No aparece en el banco",IF(COUNTIF($F$6:$F$505,$F327)&lt;=COUNTIF(Banco!$F$6:$F$505,$F327),"Conciliado","Revisar"))))</f>
        <v/>
      </c>
    </row>
    <row r="328" customFormat="false" ht="15" hidden="false" customHeight="false" outlineLevel="0" collapsed="false">
      <c r="A328" s="28"/>
      <c r="B328" s="29"/>
      <c r="C328" s="29"/>
      <c r="D328" s="30"/>
      <c r="E328" s="30"/>
      <c r="F328" s="25" t="str">
        <f aca="false">IF(AND($D328="",$E328=""),"",$D328-$E328)</f>
        <v/>
      </c>
      <c r="G328" s="26"/>
      <c r="H328" s="27" t="str">
        <f aca="false">IF($F328="","",IF($G328&lt;&gt;"",$G328,IF(COUNTIFS(Banco!$F$6:$F$505,$F328,Banco!$A$6:$A$505,"&gt;="&amp;$A328-Instrucciones!$B$22,Banco!$A$6:$A$505,"&lt;="&amp;$A328+Instrucciones!$B$22)=0,"No aparece en el banco",IF(COUNTIF($F$6:$F$505,$F328)&lt;=COUNTIF(Banco!$F$6:$F$505,$F328),"Conciliado","Revisar"))))</f>
        <v/>
      </c>
    </row>
    <row r="329" customFormat="false" ht="15" hidden="false" customHeight="false" outlineLevel="0" collapsed="false">
      <c r="A329" s="28"/>
      <c r="B329" s="29"/>
      <c r="C329" s="29"/>
      <c r="D329" s="30"/>
      <c r="E329" s="30"/>
      <c r="F329" s="25" t="str">
        <f aca="false">IF(AND($D329="",$E329=""),"",$D329-$E329)</f>
        <v/>
      </c>
      <c r="G329" s="26"/>
      <c r="H329" s="27" t="str">
        <f aca="false">IF($F329="","",IF($G329&lt;&gt;"",$G329,IF(COUNTIFS(Banco!$F$6:$F$505,$F329,Banco!$A$6:$A$505,"&gt;="&amp;$A329-Instrucciones!$B$22,Banco!$A$6:$A$505,"&lt;="&amp;$A329+Instrucciones!$B$22)=0,"No aparece en el banco",IF(COUNTIF($F$6:$F$505,$F329)&lt;=COUNTIF(Banco!$F$6:$F$505,$F329),"Conciliado","Revisar"))))</f>
        <v/>
      </c>
    </row>
    <row r="330" customFormat="false" ht="15" hidden="false" customHeight="false" outlineLevel="0" collapsed="false">
      <c r="A330" s="28"/>
      <c r="B330" s="29"/>
      <c r="C330" s="29"/>
      <c r="D330" s="30"/>
      <c r="E330" s="30"/>
      <c r="F330" s="25" t="str">
        <f aca="false">IF(AND($D330="",$E330=""),"",$D330-$E330)</f>
        <v/>
      </c>
      <c r="G330" s="26"/>
      <c r="H330" s="27" t="str">
        <f aca="false">IF($F330="","",IF($G330&lt;&gt;"",$G330,IF(COUNTIFS(Banco!$F$6:$F$505,$F330,Banco!$A$6:$A$505,"&gt;="&amp;$A330-Instrucciones!$B$22,Banco!$A$6:$A$505,"&lt;="&amp;$A330+Instrucciones!$B$22)=0,"No aparece en el banco",IF(COUNTIF($F$6:$F$505,$F330)&lt;=COUNTIF(Banco!$F$6:$F$505,$F330),"Conciliado","Revisar"))))</f>
        <v/>
      </c>
    </row>
    <row r="331" customFormat="false" ht="15" hidden="false" customHeight="false" outlineLevel="0" collapsed="false">
      <c r="A331" s="28"/>
      <c r="B331" s="29"/>
      <c r="C331" s="29"/>
      <c r="D331" s="30"/>
      <c r="E331" s="30"/>
      <c r="F331" s="25" t="str">
        <f aca="false">IF(AND($D331="",$E331=""),"",$D331-$E331)</f>
        <v/>
      </c>
      <c r="G331" s="26"/>
      <c r="H331" s="27" t="str">
        <f aca="false">IF($F331="","",IF($G331&lt;&gt;"",$G331,IF(COUNTIFS(Banco!$F$6:$F$505,$F331,Banco!$A$6:$A$505,"&gt;="&amp;$A331-Instrucciones!$B$22,Banco!$A$6:$A$505,"&lt;="&amp;$A331+Instrucciones!$B$22)=0,"No aparece en el banco",IF(COUNTIF($F$6:$F$505,$F331)&lt;=COUNTIF(Banco!$F$6:$F$505,$F331),"Conciliado","Revisar"))))</f>
        <v/>
      </c>
    </row>
    <row r="332" customFormat="false" ht="15" hidden="false" customHeight="false" outlineLevel="0" collapsed="false">
      <c r="A332" s="28"/>
      <c r="B332" s="29"/>
      <c r="C332" s="29"/>
      <c r="D332" s="30"/>
      <c r="E332" s="30"/>
      <c r="F332" s="25" t="str">
        <f aca="false">IF(AND($D332="",$E332=""),"",$D332-$E332)</f>
        <v/>
      </c>
      <c r="G332" s="26"/>
      <c r="H332" s="27" t="str">
        <f aca="false">IF($F332="","",IF($G332&lt;&gt;"",$G332,IF(COUNTIFS(Banco!$F$6:$F$505,$F332,Banco!$A$6:$A$505,"&gt;="&amp;$A332-Instrucciones!$B$22,Banco!$A$6:$A$505,"&lt;="&amp;$A332+Instrucciones!$B$22)=0,"No aparece en el banco",IF(COUNTIF($F$6:$F$505,$F332)&lt;=COUNTIF(Banco!$F$6:$F$505,$F332),"Conciliado","Revisar"))))</f>
        <v/>
      </c>
    </row>
    <row r="333" customFormat="false" ht="15" hidden="false" customHeight="false" outlineLevel="0" collapsed="false">
      <c r="A333" s="28"/>
      <c r="B333" s="29"/>
      <c r="C333" s="29"/>
      <c r="D333" s="30"/>
      <c r="E333" s="30"/>
      <c r="F333" s="25" t="str">
        <f aca="false">IF(AND($D333="",$E333=""),"",$D333-$E333)</f>
        <v/>
      </c>
      <c r="G333" s="26"/>
      <c r="H333" s="27" t="str">
        <f aca="false">IF($F333="","",IF($G333&lt;&gt;"",$G333,IF(COUNTIFS(Banco!$F$6:$F$505,$F333,Banco!$A$6:$A$505,"&gt;="&amp;$A333-Instrucciones!$B$22,Banco!$A$6:$A$505,"&lt;="&amp;$A333+Instrucciones!$B$22)=0,"No aparece en el banco",IF(COUNTIF($F$6:$F$505,$F333)&lt;=COUNTIF(Banco!$F$6:$F$505,$F333),"Conciliado","Revisar"))))</f>
        <v/>
      </c>
    </row>
    <row r="334" customFormat="false" ht="15" hidden="false" customHeight="false" outlineLevel="0" collapsed="false">
      <c r="A334" s="28"/>
      <c r="B334" s="29"/>
      <c r="C334" s="29"/>
      <c r="D334" s="30"/>
      <c r="E334" s="30"/>
      <c r="F334" s="25" t="str">
        <f aca="false">IF(AND($D334="",$E334=""),"",$D334-$E334)</f>
        <v/>
      </c>
      <c r="G334" s="26"/>
      <c r="H334" s="27" t="str">
        <f aca="false">IF($F334="","",IF($G334&lt;&gt;"",$G334,IF(COUNTIFS(Banco!$F$6:$F$505,$F334,Banco!$A$6:$A$505,"&gt;="&amp;$A334-Instrucciones!$B$22,Banco!$A$6:$A$505,"&lt;="&amp;$A334+Instrucciones!$B$22)=0,"No aparece en el banco",IF(COUNTIF($F$6:$F$505,$F334)&lt;=COUNTIF(Banco!$F$6:$F$505,$F334),"Conciliado","Revisar"))))</f>
        <v/>
      </c>
    </row>
    <row r="335" customFormat="false" ht="15" hidden="false" customHeight="false" outlineLevel="0" collapsed="false">
      <c r="A335" s="28"/>
      <c r="B335" s="29"/>
      <c r="C335" s="29"/>
      <c r="D335" s="30"/>
      <c r="E335" s="30"/>
      <c r="F335" s="25" t="str">
        <f aca="false">IF(AND($D335="",$E335=""),"",$D335-$E335)</f>
        <v/>
      </c>
      <c r="G335" s="26"/>
      <c r="H335" s="27" t="str">
        <f aca="false">IF($F335="","",IF($G335&lt;&gt;"",$G335,IF(COUNTIFS(Banco!$F$6:$F$505,$F335,Banco!$A$6:$A$505,"&gt;="&amp;$A335-Instrucciones!$B$22,Banco!$A$6:$A$505,"&lt;="&amp;$A335+Instrucciones!$B$22)=0,"No aparece en el banco",IF(COUNTIF($F$6:$F$505,$F335)&lt;=COUNTIF(Banco!$F$6:$F$505,$F335),"Conciliado","Revisar"))))</f>
        <v/>
      </c>
    </row>
    <row r="336" customFormat="false" ht="15" hidden="false" customHeight="false" outlineLevel="0" collapsed="false">
      <c r="A336" s="28"/>
      <c r="B336" s="29"/>
      <c r="C336" s="29"/>
      <c r="D336" s="30"/>
      <c r="E336" s="30"/>
      <c r="F336" s="25" t="str">
        <f aca="false">IF(AND($D336="",$E336=""),"",$D336-$E336)</f>
        <v/>
      </c>
      <c r="G336" s="26"/>
      <c r="H336" s="27" t="str">
        <f aca="false">IF($F336="","",IF($G336&lt;&gt;"",$G336,IF(COUNTIFS(Banco!$F$6:$F$505,$F336,Banco!$A$6:$A$505,"&gt;="&amp;$A336-Instrucciones!$B$22,Banco!$A$6:$A$505,"&lt;="&amp;$A336+Instrucciones!$B$22)=0,"No aparece en el banco",IF(COUNTIF($F$6:$F$505,$F336)&lt;=COUNTIF(Banco!$F$6:$F$505,$F336),"Conciliado","Revisar"))))</f>
        <v/>
      </c>
    </row>
    <row r="337" customFormat="false" ht="15" hidden="false" customHeight="false" outlineLevel="0" collapsed="false">
      <c r="A337" s="28"/>
      <c r="B337" s="29"/>
      <c r="C337" s="29"/>
      <c r="D337" s="30"/>
      <c r="E337" s="30"/>
      <c r="F337" s="25" t="str">
        <f aca="false">IF(AND($D337="",$E337=""),"",$D337-$E337)</f>
        <v/>
      </c>
      <c r="G337" s="26"/>
      <c r="H337" s="27" t="str">
        <f aca="false">IF($F337="","",IF($G337&lt;&gt;"",$G337,IF(COUNTIFS(Banco!$F$6:$F$505,$F337,Banco!$A$6:$A$505,"&gt;="&amp;$A337-Instrucciones!$B$22,Banco!$A$6:$A$505,"&lt;="&amp;$A337+Instrucciones!$B$22)=0,"No aparece en el banco",IF(COUNTIF($F$6:$F$505,$F337)&lt;=COUNTIF(Banco!$F$6:$F$505,$F337),"Conciliado","Revisar"))))</f>
        <v/>
      </c>
    </row>
    <row r="338" customFormat="false" ht="15" hidden="false" customHeight="false" outlineLevel="0" collapsed="false">
      <c r="A338" s="28"/>
      <c r="B338" s="29"/>
      <c r="C338" s="29"/>
      <c r="D338" s="30"/>
      <c r="E338" s="30"/>
      <c r="F338" s="25" t="str">
        <f aca="false">IF(AND($D338="",$E338=""),"",$D338-$E338)</f>
        <v/>
      </c>
      <c r="G338" s="26"/>
      <c r="H338" s="27" t="str">
        <f aca="false">IF($F338="","",IF($G338&lt;&gt;"",$G338,IF(COUNTIFS(Banco!$F$6:$F$505,$F338,Banco!$A$6:$A$505,"&gt;="&amp;$A338-Instrucciones!$B$22,Banco!$A$6:$A$505,"&lt;="&amp;$A338+Instrucciones!$B$22)=0,"No aparece en el banco",IF(COUNTIF($F$6:$F$505,$F338)&lt;=COUNTIF(Banco!$F$6:$F$505,$F338),"Conciliado","Revisar"))))</f>
        <v/>
      </c>
    </row>
    <row r="339" customFormat="false" ht="15" hidden="false" customHeight="false" outlineLevel="0" collapsed="false">
      <c r="A339" s="28"/>
      <c r="B339" s="29"/>
      <c r="C339" s="29"/>
      <c r="D339" s="30"/>
      <c r="E339" s="30"/>
      <c r="F339" s="25" t="str">
        <f aca="false">IF(AND($D339="",$E339=""),"",$D339-$E339)</f>
        <v/>
      </c>
      <c r="G339" s="26"/>
      <c r="H339" s="27" t="str">
        <f aca="false">IF($F339="","",IF($G339&lt;&gt;"",$G339,IF(COUNTIFS(Banco!$F$6:$F$505,$F339,Banco!$A$6:$A$505,"&gt;="&amp;$A339-Instrucciones!$B$22,Banco!$A$6:$A$505,"&lt;="&amp;$A339+Instrucciones!$B$22)=0,"No aparece en el banco",IF(COUNTIF($F$6:$F$505,$F339)&lt;=COUNTIF(Banco!$F$6:$F$505,$F339),"Conciliado","Revisar"))))</f>
        <v/>
      </c>
    </row>
    <row r="340" customFormat="false" ht="15" hidden="false" customHeight="false" outlineLevel="0" collapsed="false">
      <c r="A340" s="28"/>
      <c r="B340" s="29"/>
      <c r="C340" s="29"/>
      <c r="D340" s="30"/>
      <c r="E340" s="30"/>
      <c r="F340" s="25" t="str">
        <f aca="false">IF(AND($D340="",$E340=""),"",$D340-$E340)</f>
        <v/>
      </c>
      <c r="G340" s="26"/>
      <c r="H340" s="27" t="str">
        <f aca="false">IF($F340="","",IF($G340&lt;&gt;"",$G340,IF(COUNTIFS(Banco!$F$6:$F$505,$F340,Banco!$A$6:$A$505,"&gt;="&amp;$A340-Instrucciones!$B$22,Banco!$A$6:$A$505,"&lt;="&amp;$A340+Instrucciones!$B$22)=0,"No aparece en el banco",IF(COUNTIF($F$6:$F$505,$F340)&lt;=COUNTIF(Banco!$F$6:$F$505,$F340),"Conciliado","Revisar"))))</f>
        <v/>
      </c>
    </row>
    <row r="341" customFormat="false" ht="15" hidden="false" customHeight="false" outlineLevel="0" collapsed="false">
      <c r="A341" s="28"/>
      <c r="B341" s="29"/>
      <c r="C341" s="29"/>
      <c r="D341" s="30"/>
      <c r="E341" s="30"/>
      <c r="F341" s="25" t="str">
        <f aca="false">IF(AND($D341="",$E341=""),"",$D341-$E341)</f>
        <v/>
      </c>
      <c r="G341" s="26"/>
      <c r="H341" s="27" t="str">
        <f aca="false">IF($F341="","",IF($G341&lt;&gt;"",$G341,IF(COUNTIFS(Banco!$F$6:$F$505,$F341,Banco!$A$6:$A$505,"&gt;="&amp;$A341-Instrucciones!$B$22,Banco!$A$6:$A$505,"&lt;="&amp;$A341+Instrucciones!$B$22)=0,"No aparece en el banco",IF(COUNTIF($F$6:$F$505,$F341)&lt;=COUNTIF(Banco!$F$6:$F$505,$F341),"Conciliado","Revisar"))))</f>
        <v/>
      </c>
    </row>
    <row r="342" customFormat="false" ht="15" hidden="false" customHeight="false" outlineLevel="0" collapsed="false">
      <c r="A342" s="28"/>
      <c r="B342" s="29"/>
      <c r="C342" s="29"/>
      <c r="D342" s="30"/>
      <c r="E342" s="30"/>
      <c r="F342" s="25" t="str">
        <f aca="false">IF(AND($D342="",$E342=""),"",$D342-$E342)</f>
        <v/>
      </c>
      <c r="G342" s="26"/>
      <c r="H342" s="27" t="str">
        <f aca="false">IF($F342="","",IF($G342&lt;&gt;"",$G342,IF(COUNTIFS(Banco!$F$6:$F$505,$F342,Banco!$A$6:$A$505,"&gt;="&amp;$A342-Instrucciones!$B$22,Banco!$A$6:$A$505,"&lt;="&amp;$A342+Instrucciones!$B$22)=0,"No aparece en el banco",IF(COUNTIF($F$6:$F$505,$F342)&lt;=COUNTIF(Banco!$F$6:$F$505,$F342),"Conciliado","Revisar"))))</f>
        <v/>
      </c>
    </row>
    <row r="343" customFormat="false" ht="15" hidden="false" customHeight="false" outlineLevel="0" collapsed="false">
      <c r="A343" s="28"/>
      <c r="B343" s="29"/>
      <c r="C343" s="29"/>
      <c r="D343" s="30"/>
      <c r="E343" s="30"/>
      <c r="F343" s="25" t="str">
        <f aca="false">IF(AND($D343="",$E343=""),"",$D343-$E343)</f>
        <v/>
      </c>
      <c r="G343" s="26"/>
      <c r="H343" s="27" t="str">
        <f aca="false">IF($F343="","",IF($G343&lt;&gt;"",$G343,IF(COUNTIFS(Banco!$F$6:$F$505,$F343,Banco!$A$6:$A$505,"&gt;="&amp;$A343-Instrucciones!$B$22,Banco!$A$6:$A$505,"&lt;="&amp;$A343+Instrucciones!$B$22)=0,"No aparece en el banco",IF(COUNTIF($F$6:$F$505,$F343)&lt;=COUNTIF(Banco!$F$6:$F$505,$F343),"Conciliado","Revisar"))))</f>
        <v/>
      </c>
    </row>
    <row r="344" customFormat="false" ht="15" hidden="false" customHeight="false" outlineLevel="0" collapsed="false">
      <c r="A344" s="28"/>
      <c r="B344" s="29"/>
      <c r="C344" s="29"/>
      <c r="D344" s="30"/>
      <c r="E344" s="30"/>
      <c r="F344" s="25" t="str">
        <f aca="false">IF(AND($D344="",$E344=""),"",$D344-$E344)</f>
        <v/>
      </c>
      <c r="G344" s="26"/>
      <c r="H344" s="27" t="str">
        <f aca="false">IF($F344="","",IF($G344&lt;&gt;"",$G344,IF(COUNTIFS(Banco!$F$6:$F$505,$F344,Banco!$A$6:$A$505,"&gt;="&amp;$A344-Instrucciones!$B$22,Banco!$A$6:$A$505,"&lt;="&amp;$A344+Instrucciones!$B$22)=0,"No aparece en el banco",IF(COUNTIF($F$6:$F$505,$F344)&lt;=COUNTIF(Banco!$F$6:$F$505,$F344),"Conciliado","Revisar"))))</f>
        <v/>
      </c>
    </row>
    <row r="345" customFormat="false" ht="15" hidden="false" customHeight="false" outlineLevel="0" collapsed="false">
      <c r="A345" s="28"/>
      <c r="B345" s="29"/>
      <c r="C345" s="29"/>
      <c r="D345" s="30"/>
      <c r="E345" s="30"/>
      <c r="F345" s="25" t="str">
        <f aca="false">IF(AND($D345="",$E345=""),"",$D345-$E345)</f>
        <v/>
      </c>
      <c r="G345" s="26"/>
      <c r="H345" s="27" t="str">
        <f aca="false">IF($F345="","",IF($G345&lt;&gt;"",$G345,IF(COUNTIFS(Banco!$F$6:$F$505,$F345,Banco!$A$6:$A$505,"&gt;="&amp;$A345-Instrucciones!$B$22,Banco!$A$6:$A$505,"&lt;="&amp;$A345+Instrucciones!$B$22)=0,"No aparece en el banco",IF(COUNTIF($F$6:$F$505,$F345)&lt;=COUNTIF(Banco!$F$6:$F$505,$F345),"Conciliado","Revisar"))))</f>
        <v/>
      </c>
    </row>
    <row r="346" customFormat="false" ht="15" hidden="false" customHeight="false" outlineLevel="0" collapsed="false">
      <c r="A346" s="28"/>
      <c r="B346" s="29"/>
      <c r="C346" s="29"/>
      <c r="D346" s="30"/>
      <c r="E346" s="30"/>
      <c r="F346" s="25" t="str">
        <f aca="false">IF(AND($D346="",$E346=""),"",$D346-$E346)</f>
        <v/>
      </c>
      <c r="G346" s="26"/>
      <c r="H346" s="27" t="str">
        <f aca="false">IF($F346="","",IF($G346&lt;&gt;"",$G346,IF(COUNTIFS(Banco!$F$6:$F$505,$F346,Banco!$A$6:$A$505,"&gt;="&amp;$A346-Instrucciones!$B$22,Banco!$A$6:$A$505,"&lt;="&amp;$A346+Instrucciones!$B$22)=0,"No aparece en el banco",IF(COUNTIF($F$6:$F$505,$F346)&lt;=COUNTIF(Banco!$F$6:$F$505,$F346),"Conciliado","Revisar"))))</f>
        <v/>
      </c>
    </row>
    <row r="347" customFormat="false" ht="15" hidden="false" customHeight="false" outlineLevel="0" collapsed="false">
      <c r="A347" s="28"/>
      <c r="B347" s="29"/>
      <c r="C347" s="29"/>
      <c r="D347" s="30"/>
      <c r="E347" s="30"/>
      <c r="F347" s="25" t="str">
        <f aca="false">IF(AND($D347="",$E347=""),"",$D347-$E347)</f>
        <v/>
      </c>
      <c r="G347" s="26"/>
      <c r="H347" s="27" t="str">
        <f aca="false">IF($F347="","",IF($G347&lt;&gt;"",$G347,IF(COUNTIFS(Banco!$F$6:$F$505,$F347,Banco!$A$6:$A$505,"&gt;="&amp;$A347-Instrucciones!$B$22,Banco!$A$6:$A$505,"&lt;="&amp;$A347+Instrucciones!$B$22)=0,"No aparece en el banco",IF(COUNTIF($F$6:$F$505,$F347)&lt;=COUNTIF(Banco!$F$6:$F$505,$F347),"Conciliado","Revisar"))))</f>
        <v/>
      </c>
    </row>
    <row r="348" customFormat="false" ht="15" hidden="false" customHeight="false" outlineLevel="0" collapsed="false">
      <c r="A348" s="28"/>
      <c r="B348" s="29"/>
      <c r="C348" s="29"/>
      <c r="D348" s="30"/>
      <c r="E348" s="30"/>
      <c r="F348" s="25" t="str">
        <f aca="false">IF(AND($D348="",$E348=""),"",$D348-$E348)</f>
        <v/>
      </c>
      <c r="G348" s="26"/>
      <c r="H348" s="27" t="str">
        <f aca="false">IF($F348="","",IF($G348&lt;&gt;"",$G348,IF(COUNTIFS(Banco!$F$6:$F$505,$F348,Banco!$A$6:$A$505,"&gt;="&amp;$A348-Instrucciones!$B$22,Banco!$A$6:$A$505,"&lt;="&amp;$A348+Instrucciones!$B$22)=0,"No aparece en el banco",IF(COUNTIF($F$6:$F$505,$F348)&lt;=COUNTIF(Banco!$F$6:$F$505,$F348),"Conciliado","Revisar"))))</f>
        <v/>
      </c>
    </row>
    <row r="349" customFormat="false" ht="15" hidden="false" customHeight="false" outlineLevel="0" collapsed="false">
      <c r="A349" s="28"/>
      <c r="B349" s="29"/>
      <c r="C349" s="29"/>
      <c r="D349" s="30"/>
      <c r="E349" s="30"/>
      <c r="F349" s="25" t="str">
        <f aca="false">IF(AND($D349="",$E349=""),"",$D349-$E349)</f>
        <v/>
      </c>
      <c r="G349" s="26"/>
      <c r="H349" s="27" t="str">
        <f aca="false">IF($F349="","",IF($G349&lt;&gt;"",$G349,IF(COUNTIFS(Banco!$F$6:$F$505,$F349,Banco!$A$6:$A$505,"&gt;="&amp;$A349-Instrucciones!$B$22,Banco!$A$6:$A$505,"&lt;="&amp;$A349+Instrucciones!$B$22)=0,"No aparece en el banco",IF(COUNTIF($F$6:$F$505,$F349)&lt;=COUNTIF(Banco!$F$6:$F$505,$F349),"Conciliado","Revisar"))))</f>
        <v/>
      </c>
    </row>
    <row r="350" customFormat="false" ht="15" hidden="false" customHeight="false" outlineLevel="0" collapsed="false">
      <c r="A350" s="28"/>
      <c r="B350" s="29"/>
      <c r="C350" s="29"/>
      <c r="D350" s="30"/>
      <c r="E350" s="30"/>
      <c r="F350" s="25" t="str">
        <f aca="false">IF(AND($D350="",$E350=""),"",$D350-$E350)</f>
        <v/>
      </c>
      <c r="G350" s="26"/>
      <c r="H350" s="27" t="str">
        <f aca="false">IF($F350="","",IF($G350&lt;&gt;"",$G350,IF(COUNTIFS(Banco!$F$6:$F$505,$F350,Banco!$A$6:$A$505,"&gt;="&amp;$A350-Instrucciones!$B$22,Banco!$A$6:$A$505,"&lt;="&amp;$A350+Instrucciones!$B$22)=0,"No aparece en el banco",IF(COUNTIF($F$6:$F$505,$F350)&lt;=COUNTIF(Banco!$F$6:$F$505,$F350),"Conciliado","Revisar"))))</f>
        <v/>
      </c>
    </row>
    <row r="351" customFormat="false" ht="15" hidden="false" customHeight="false" outlineLevel="0" collapsed="false">
      <c r="A351" s="28"/>
      <c r="B351" s="29"/>
      <c r="C351" s="29"/>
      <c r="D351" s="30"/>
      <c r="E351" s="30"/>
      <c r="F351" s="25" t="str">
        <f aca="false">IF(AND($D351="",$E351=""),"",$D351-$E351)</f>
        <v/>
      </c>
      <c r="G351" s="26"/>
      <c r="H351" s="27" t="str">
        <f aca="false">IF($F351="","",IF($G351&lt;&gt;"",$G351,IF(COUNTIFS(Banco!$F$6:$F$505,$F351,Banco!$A$6:$A$505,"&gt;="&amp;$A351-Instrucciones!$B$22,Banco!$A$6:$A$505,"&lt;="&amp;$A351+Instrucciones!$B$22)=0,"No aparece en el banco",IF(COUNTIF($F$6:$F$505,$F351)&lt;=COUNTIF(Banco!$F$6:$F$505,$F351),"Conciliado","Revisar"))))</f>
        <v/>
      </c>
    </row>
    <row r="352" customFormat="false" ht="15" hidden="false" customHeight="false" outlineLevel="0" collapsed="false">
      <c r="A352" s="28"/>
      <c r="B352" s="29"/>
      <c r="C352" s="29"/>
      <c r="D352" s="30"/>
      <c r="E352" s="30"/>
      <c r="F352" s="25" t="str">
        <f aca="false">IF(AND($D352="",$E352=""),"",$D352-$E352)</f>
        <v/>
      </c>
      <c r="G352" s="26"/>
      <c r="H352" s="27" t="str">
        <f aca="false">IF($F352="","",IF($G352&lt;&gt;"",$G352,IF(COUNTIFS(Banco!$F$6:$F$505,$F352,Banco!$A$6:$A$505,"&gt;="&amp;$A352-Instrucciones!$B$22,Banco!$A$6:$A$505,"&lt;="&amp;$A352+Instrucciones!$B$22)=0,"No aparece en el banco",IF(COUNTIF($F$6:$F$505,$F352)&lt;=COUNTIF(Banco!$F$6:$F$505,$F352),"Conciliado","Revisar"))))</f>
        <v/>
      </c>
    </row>
    <row r="353" customFormat="false" ht="15" hidden="false" customHeight="false" outlineLevel="0" collapsed="false">
      <c r="A353" s="28"/>
      <c r="B353" s="29"/>
      <c r="C353" s="29"/>
      <c r="D353" s="30"/>
      <c r="E353" s="30"/>
      <c r="F353" s="25" t="str">
        <f aca="false">IF(AND($D353="",$E353=""),"",$D353-$E353)</f>
        <v/>
      </c>
      <c r="G353" s="26"/>
      <c r="H353" s="27" t="str">
        <f aca="false">IF($F353="","",IF($G353&lt;&gt;"",$G353,IF(COUNTIFS(Banco!$F$6:$F$505,$F353,Banco!$A$6:$A$505,"&gt;="&amp;$A353-Instrucciones!$B$22,Banco!$A$6:$A$505,"&lt;="&amp;$A353+Instrucciones!$B$22)=0,"No aparece en el banco",IF(COUNTIF($F$6:$F$505,$F353)&lt;=COUNTIF(Banco!$F$6:$F$505,$F353),"Conciliado","Revisar"))))</f>
        <v/>
      </c>
    </row>
    <row r="354" customFormat="false" ht="15" hidden="false" customHeight="false" outlineLevel="0" collapsed="false">
      <c r="A354" s="28"/>
      <c r="B354" s="29"/>
      <c r="C354" s="29"/>
      <c r="D354" s="30"/>
      <c r="E354" s="30"/>
      <c r="F354" s="25" t="str">
        <f aca="false">IF(AND($D354="",$E354=""),"",$D354-$E354)</f>
        <v/>
      </c>
      <c r="G354" s="26"/>
      <c r="H354" s="27" t="str">
        <f aca="false">IF($F354="","",IF($G354&lt;&gt;"",$G354,IF(COUNTIFS(Banco!$F$6:$F$505,$F354,Banco!$A$6:$A$505,"&gt;="&amp;$A354-Instrucciones!$B$22,Banco!$A$6:$A$505,"&lt;="&amp;$A354+Instrucciones!$B$22)=0,"No aparece en el banco",IF(COUNTIF($F$6:$F$505,$F354)&lt;=COUNTIF(Banco!$F$6:$F$505,$F354),"Conciliado","Revisar"))))</f>
        <v/>
      </c>
    </row>
    <row r="355" customFormat="false" ht="15" hidden="false" customHeight="false" outlineLevel="0" collapsed="false">
      <c r="A355" s="28"/>
      <c r="B355" s="29"/>
      <c r="C355" s="29"/>
      <c r="D355" s="30"/>
      <c r="E355" s="30"/>
      <c r="F355" s="25" t="str">
        <f aca="false">IF(AND($D355="",$E355=""),"",$D355-$E355)</f>
        <v/>
      </c>
      <c r="G355" s="26"/>
      <c r="H355" s="27" t="str">
        <f aca="false">IF($F355="","",IF($G355&lt;&gt;"",$G355,IF(COUNTIFS(Banco!$F$6:$F$505,$F355,Banco!$A$6:$A$505,"&gt;="&amp;$A355-Instrucciones!$B$22,Banco!$A$6:$A$505,"&lt;="&amp;$A355+Instrucciones!$B$22)=0,"No aparece en el banco",IF(COUNTIF($F$6:$F$505,$F355)&lt;=COUNTIF(Banco!$F$6:$F$505,$F355),"Conciliado","Revisar"))))</f>
        <v/>
      </c>
    </row>
    <row r="356" customFormat="false" ht="15" hidden="false" customHeight="false" outlineLevel="0" collapsed="false">
      <c r="A356" s="28"/>
      <c r="B356" s="29"/>
      <c r="C356" s="29"/>
      <c r="D356" s="30"/>
      <c r="E356" s="30"/>
      <c r="F356" s="25" t="str">
        <f aca="false">IF(AND($D356="",$E356=""),"",$D356-$E356)</f>
        <v/>
      </c>
      <c r="G356" s="26"/>
      <c r="H356" s="27" t="str">
        <f aca="false">IF($F356="","",IF($G356&lt;&gt;"",$G356,IF(COUNTIFS(Banco!$F$6:$F$505,$F356,Banco!$A$6:$A$505,"&gt;="&amp;$A356-Instrucciones!$B$22,Banco!$A$6:$A$505,"&lt;="&amp;$A356+Instrucciones!$B$22)=0,"No aparece en el banco",IF(COUNTIF($F$6:$F$505,$F356)&lt;=COUNTIF(Banco!$F$6:$F$505,$F356),"Conciliado","Revisar"))))</f>
        <v/>
      </c>
    </row>
    <row r="357" customFormat="false" ht="15" hidden="false" customHeight="false" outlineLevel="0" collapsed="false">
      <c r="A357" s="28"/>
      <c r="B357" s="29"/>
      <c r="C357" s="29"/>
      <c r="D357" s="30"/>
      <c r="E357" s="30"/>
      <c r="F357" s="25" t="str">
        <f aca="false">IF(AND($D357="",$E357=""),"",$D357-$E357)</f>
        <v/>
      </c>
      <c r="G357" s="26"/>
      <c r="H357" s="27" t="str">
        <f aca="false">IF($F357="","",IF($G357&lt;&gt;"",$G357,IF(COUNTIFS(Banco!$F$6:$F$505,$F357,Banco!$A$6:$A$505,"&gt;="&amp;$A357-Instrucciones!$B$22,Banco!$A$6:$A$505,"&lt;="&amp;$A357+Instrucciones!$B$22)=0,"No aparece en el banco",IF(COUNTIF($F$6:$F$505,$F357)&lt;=COUNTIF(Banco!$F$6:$F$505,$F357),"Conciliado","Revisar"))))</f>
        <v/>
      </c>
    </row>
    <row r="358" customFormat="false" ht="15" hidden="false" customHeight="false" outlineLevel="0" collapsed="false">
      <c r="A358" s="28"/>
      <c r="B358" s="29"/>
      <c r="C358" s="29"/>
      <c r="D358" s="30"/>
      <c r="E358" s="30"/>
      <c r="F358" s="25" t="str">
        <f aca="false">IF(AND($D358="",$E358=""),"",$D358-$E358)</f>
        <v/>
      </c>
      <c r="G358" s="26"/>
      <c r="H358" s="27" t="str">
        <f aca="false">IF($F358="","",IF($G358&lt;&gt;"",$G358,IF(COUNTIFS(Banco!$F$6:$F$505,$F358,Banco!$A$6:$A$505,"&gt;="&amp;$A358-Instrucciones!$B$22,Banco!$A$6:$A$505,"&lt;="&amp;$A358+Instrucciones!$B$22)=0,"No aparece en el banco",IF(COUNTIF($F$6:$F$505,$F358)&lt;=COUNTIF(Banco!$F$6:$F$505,$F358),"Conciliado","Revisar"))))</f>
        <v/>
      </c>
    </row>
    <row r="359" customFormat="false" ht="15" hidden="false" customHeight="false" outlineLevel="0" collapsed="false">
      <c r="A359" s="28"/>
      <c r="B359" s="29"/>
      <c r="C359" s="29"/>
      <c r="D359" s="30"/>
      <c r="E359" s="30"/>
      <c r="F359" s="25" t="str">
        <f aca="false">IF(AND($D359="",$E359=""),"",$D359-$E359)</f>
        <v/>
      </c>
      <c r="G359" s="26"/>
      <c r="H359" s="27" t="str">
        <f aca="false">IF($F359="","",IF($G359&lt;&gt;"",$G359,IF(COUNTIFS(Banco!$F$6:$F$505,$F359,Banco!$A$6:$A$505,"&gt;="&amp;$A359-Instrucciones!$B$22,Banco!$A$6:$A$505,"&lt;="&amp;$A359+Instrucciones!$B$22)=0,"No aparece en el banco",IF(COUNTIF($F$6:$F$505,$F359)&lt;=COUNTIF(Banco!$F$6:$F$505,$F359),"Conciliado","Revisar"))))</f>
        <v/>
      </c>
    </row>
    <row r="360" customFormat="false" ht="15" hidden="false" customHeight="false" outlineLevel="0" collapsed="false">
      <c r="A360" s="28"/>
      <c r="B360" s="29"/>
      <c r="C360" s="29"/>
      <c r="D360" s="30"/>
      <c r="E360" s="30"/>
      <c r="F360" s="25" t="str">
        <f aca="false">IF(AND($D360="",$E360=""),"",$D360-$E360)</f>
        <v/>
      </c>
      <c r="G360" s="26"/>
      <c r="H360" s="27" t="str">
        <f aca="false">IF($F360="","",IF($G360&lt;&gt;"",$G360,IF(COUNTIFS(Banco!$F$6:$F$505,$F360,Banco!$A$6:$A$505,"&gt;="&amp;$A360-Instrucciones!$B$22,Banco!$A$6:$A$505,"&lt;="&amp;$A360+Instrucciones!$B$22)=0,"No aparece en el banco",IF(COUNTIF($F$6:$F$505,$F360)&lt;=COUNTIF(Banco!$F$6:$F$505,$F360),"Conciliado","Revisar"))))</f>
        <v/>
      </c>
    </row>
    <row r="361" customFormat="false" ht="15" hidden="false" customHeight="false" outlineLevel="0" collapsed="false">
      <c r="A361" s="28"/>
      <c r="B361" s="29"/>
      <c r="C361" s="29"/>
      <c r="D361" s="30"/>
      <c r="E361" s="30"/>
      <c r="F361" s="25" t="str">
        <f aca="false">IF(AND($D361="",$E361=""),"",$D361-$E361)</f>
        <v/>
      </c>
      <c r="G361" s="26"/>
      <c r="H361" s="27" t="str">
        <f aca="false">IF($F361="","",IF($G361&lt;&gt;"",$G361,IF(COUNTIFS(Banco!$F$6:$F$505,$F361,Banco!$A$6:$A$505,"&gt;="&amp;$A361-Instrucciones!$B$22,Banco!$A$6:$A$505,"&lt;="&amp;$A361+Instrucciones!$B$22)=0,"No aparece en el banco",IF(COUNTIF($F$6:$F$505,$F361)&lt;=COUNTIF(Banco!$F$6:$F$505,$F361),"Conciliado","Revisar"))))</f>
        <v/>
      </c>
    </row>
    <row r="362" customFormat="false" ht="15" hidden="false" customHeight="false" outlineLevel="0" collapsed="false">
      <c r="A362" s="28"/>
      <c r="B362" s="29"/>
      <c r="C362" s="29"/>
      <c r="D362" s="30"/>
      <c r="E362" s="30"/>
      <c r="F362" s="25" t="str">
        <f aca="false">IF(AND($D362="",$E362=""),"",$D362-$E362)</f>
        <v/>
      </c>
      <c r="G362" s="26"/>
      <c r="H362" s="27" t="str">
        <f aca="false">IF($F362="","",IF($G362&lt;&gt;"",$G362,IF(COUNTIFS(Banco!$F$6:$F$505,$F362,Banco!$A$6:$A$505,"&gt;="&amp;$A362-Instrucciones!$B$22,Banco!$A$6:$A$505,"&lt;="&amp;$A362+Instrucciones!$B$22)=0,"No aparece en el banco",IF(COUNTIF($F$6:$F$505,$F362)&lt;=COUNTIF(Banco!$F$6:$F$505,$F362),"Conciliado","Revisar"))))</f>
        <v/>
      </c>
    </row>
    <row r="363" customFormat="false" ht="15" hidden="false" customHeight="false" outlineLevel="0" collapsed="false">
      <c r="A363" s="28"/>
      <c r="B363" s="29"/>
      <c r="C363" s="29"/>
      <c r="D363" s="30"/>
      <c r="E363" s="30"/>
      <c r="F363" s="25" t="str">
        <f aca="false">IF(AND($D363="",$E363=""),"",$D363-$E363)</f>
        <v/>
      </c>
      <c r="G363" s="26"/>
      <c r="H363" s="27" t="str">
        <f aca="false">IF($F363="","",IF($G363&lt;&gt;"",$G363,IF(COUNTIFS(Banco!$F$6:$F$505,$F363,Banco!$A$6:$A$505,"&gt;="&amp;$A363-Instrucciones!$B$22,Banco!$A$6:$A$505,"&lt;="&amp;$A363+Instrucciones!$B$22)=0,"No aparece en el banco",IF(COUNTIF($F$6:$F$505,$F363)&lt;=COUNTIF(Banco!$F$6:$F$505,$F363),"Conciliado","Revisar"))))</f>
        <v/>
      </c>
    </row>
    <row r="364" customFormat="false" ht="15" hidden="false" customHeight="false" outlineLevel="0" collapsed="false">
      <c r="A364" s="28"/>
      <c r="B364" s="29"/>
      <c r="C364" s="29"/>
      <c r="D364" s="30"/>
      <c r="E364" s="30"/>
      <c r="F364" s="25" t="str">
        <f aca="false">IF(AND($D364="",$E364=""),"",$D364-$E364)</f>
        <v/>
      </c>
      <c r="G364" s="26"/>
      <c r="H364" s="27" t="str">
        <f aca="false">IF($F364="","",IF($G364&lt;&gt;"",$G364,IF(COUNTIFS(Banco!$F$6:$F$505,$F364,Banco!$A$6:$A$505,"&gt;="&amp;$A364-Instrucciones!$B$22,Banco!$A$6:$A$505,"&lt;="&amp;$A364+Instrucciones!$B$22)=0,"No aparece en el banco",IF(COUNTIF($F$6:$F$505,$F364)&lt;=COUNTIF(Banco!$F$6:$F$505,$F364),"Conciliado","Revisar"))))</f>
        <v/>
      </c>
    </row>
    <row r="365" customFormat="false" ht="15" hidden="false" customHeight="false" outlineLevel="0" collapsed="false">
      <c r="A365" s="28"/>
      <c r="B365" s="29"/>
      <c r="C365" s="29"/>
      <c r="D365" s="30"/>
      <c r="E365" s="30"/>
      <c r="F365" s="25" t="str">
        <f aca="false">IF(AND($D365="",$E365=""),"",$D365-$E365)</f>
        <v/>
      </c>
      <c r="G365" s="26"/>
      <c r="H365" s="27" t="str">
        <f aca="false">IF($F365="","",IF($G365&lt;&gt;"",$G365,IF(COUNTIFS(Banco!$F$6:$F$505,$F365,Banco!$A$6:$A$505,"&gt;="&amp;$A365-Instrucciones!$B$22,Banco!$A$6:$A$505,"&lt;="&amp;$A365+Instrucciones!$B$22)=0,"No aparece en el banco",IF(COUNTIF($F$6:$F$505,$F365)&lt;=COUNTIF(Banco!$F$6:$F$505,$F365),"Conciliado","Revisar"))))</f>
        <v/>
      </c>
    </row>
    <row r="366" customFormat="false" ht="15" hidden="false" customHeight="false" outlineLevel="0" collapsed="false">
      <c r="A366" s="28"/>
      <c r="B366" s="29"/>
      <c r="C366" s="29"/>
      <c r="D366" s="30"/>
      <c r="E366" s="30"/>
      <c r="F366" s="25" t="str">
        <f aca="false">IF(AND($D366="",$E366=""),"",$D366-$E366)</f>
        <v/>
      </c>
      <c r="G366" s="26"/>
      <c r="H366" s="27" t="str">
        <f aca="false">IF($F366="","",IF($G366&lt;&gt;"",$G366,IF(COUNTIFS(Banco!$F$6:$F$505,$F366,Banco!$A$6:$A$505,"&gt;="&amp;$A366-Instrucciones!$B$22,Banco!$A$6:$A$505,"&lt;="&amp;$A366+Instrucciones!$B$22)=0,"No aparece en el banco",IF(COUNTIF($F$6:$F$505,$F366)&lt;=COUNTIF(Banco!$F$6:$F$505,$F366),"Conciliado","Revisar"))))</f>
        <v/>
      </c>
    </row>
    <row r="367" customFormat="false" ht="15" hidden="false" customHeight="false" outlineLevel="0" collapsed="false">
      <c r="A367" s="28"/>
      <c r="B367" s="29"/>
      <c r="C367" s="29"/>
      <c r="D367" s="30"/>
      <c r="E367" s="30"/>
      <c r="F367" s="25" t="str">
        <f aca="false">IF(AND($D367="",$E367=""),"",$D367-$E367)</f>
        <v/>
      </c>
      <c r="G367" s="26"/>
      <c r="H367" s="27" t="str">
        <f aca="false">IF($F367="","",IF($G367&lt;&gt;"",$G367,IF(COUNTIFS(Banco!$F$6:$F$505,$F367,Banco!$A$6:$A$505,"&gt;="&amp;$A367-Instrucciones!$B$22,Banco!$A$6:$A$505,"&lt;="&amp;$A367+Instrucciones!$B$22)=0,"No aparece en el banco",IF(COUNTIF($F$6:$F$505,$F367)&lt;=COUNTIF(Banco!$F$6:$F$505,$F367),"Conciliado","Revisar"))))</f>
        <v/>
      </c>
    </row>
    <row r="368" customFormat="false" ht="15" hidden="false" customHeight="false" outlineLevel="0" collapsed="false">
      <c r="A368" s="28"/>
      <c r="B368" s="29"/>
      <c r="C368" s="29"/>
      <c r="D368" s="30"/>
      <c r="E368" s="30"/>
      <c r="F368" s="25" t="str">
        <f aca="false">IF(AND($D368="",$E368=""),"",$D368-$E368)</f>
        <v/>
      </c>
      <c r="G368" s="26"/>
      <c r="H368" s="27" t="str">
        <f aca="false">IF($F368="","",IF($G368&lt;&gt;"",$G368,IF(COUNTIFS(Banco!$F$6:$F$505,$F368,Banco!$A$6:$A$505,"&gt;="&amp;$A368-Instrucciones!$B$22,Banco!$A$6:$A$505,"&lt;="&amp;$A368+Instrucciones!$B$22)=0,"No aparece en el banco",IF(COUNTIF($F$6:$F$505,$F368)&lt;=COUNTIF(Banco!$F$6:$F$505,$F368),"Conciliado","Revisar"))))</f>
        <v/>
      </c>
    </row>
    <row r="369" customFormat="false" ht="15" hidden="false" customHeight="false" outlineLevel="0" collapsed="false">
      <c r="A369" s="28"/>
      <c r="B369" s="29"/>
      <c r="C369" s="29"/>
      <c r="D369" s="30"/>
      <c r="E369" s="30"/>
      <c r="F369" s="25" t="str">
        <f aca="false">IF(AND($D369="",$E369=""),"",$D369-$E369)</f>
        <v/>
      </c>
      <c r="G369" s="26"/>
      <c r="H369" s="27" t="str">
        <f aca="false">IF($F369="","",IF($G369&lt;&gt;"",$G369,IF(COUNTIFS(Banco!$F$6:$F$505,$F369,Banco!$A$6:$A$505,"&gt;="&amp;$A369-Instrucciones!$B$22,Banco!$A$6:$A$505,"&lt;="&amp;$A369+Instrucciones!$B$22)=0,"No aparece en el banco",IF(COUNTIF($F$6:$F$505,$F369)&lt;=COUNTIF(Banco!$F$6:$F$505,$F369),"Conciliado","Revisar"))))</f>
        <v/>
      </c>
    </row>
    <row r="370" customFormat="false" ht="15" hidden="false" customHeight="false" outlineLevel="0" collapsed="false">
      <c r="A370" s="28"/>
      <c r="B370" s="29"/>
      <c r="C370" s="29"/>
      <c r="D370" s="30"/>
      <c r="E370" s="30"/>
      <c r="F370" s="25" t="str">
        <f aca="false">IF(AND($D370="",$E370=""),"",$D370-$E370)</f>
        <v/>
      </c>
      <c r="G370" s="26"/>
      <c r="H370" s="27" t="str">
        <f aca="false">IF($F370="","",IF($G370&lt;&gt;"",$G370,IF(COUNTIFS(Banco!$F$6:$F$505,$F370,Banco!$A$6:$A$505,"&gt;="&amp;$A370-Instrucciones!$B$22,Banco!$A$6:$A$505,"&lt;="&amp;$A370+Instrucciones!$B$22)=0,"No aparece en el banco",IF(COUNTIF($F$6:$F$505,$F370)&lt;=COUNTIF(Banco!$F$6:$F$505,$F370),"Conciliado","Revisar"))))</f>
        <v/>
      </c>
    </row>
    <row r="371" customFormat="false" ht="15" hidden="false" customHeight="false" outlineLevel="0" collapsed="false">
      <c r="A371" s="28"/>
      <c r="B371" s="29"/>
      <c r="C371" s="29"/>
      <c r="D371" s="30"/>
      <c r="E371" s="30"/>
      <c r="F371" s="25" t="str">
        <f aca="false">IF(AND($D371="",$E371=""),"",$D371-$E371)</f>
        <v/>
      </c>
      <c r="G371" s="26"/>
      <c r="H371" s="27" t="str">
        <f aca="false">IF($F371="","",IF($G371&lt;&gt;"",$G371,IF(COUNTIFS(Banco!$F$6:$F$505,$F371,Banco!$A$6:$A$505,"&gt;="&amp;$A371-Instrucciones!$B$22,Banco!$A$6:$A$505,"&lt;="&amp;$A371+Instrucciones!$B$22)=0,"No aparece en el banco",IF(COUNTIF($F$6:$F$505,$F371)&lt;=COUNTIF(Banco!$F$6:$F$505,$F371),"Conciliado","Revisar"))))</f>
        <v/>
      </c>
    </row>
    <row r="372" customFormat="false" ht="15" hidden="false" customHeight="false" outlineLevel="0" collapsed="false">
      <c r="A372" s="28"/>
      <c r="B372" s="29"/>
      <c r="C372" s="29"/>
      <c r="D372" s="30"/>
      <c r="E372" s="30"/>
      <c r="F372" s="25" t="str">
        <f aca="false">IF(AND($D372="",$E372=""),"",$D372-$E372)</f>
        <v/>
      </c>
      <c r="G372" s="26"/>
      <c r="H372" s="27" t="str">
        <f aca="false">IF($F372="","",IF($G372&lt;&gt;"",$G372,IF(COUNTIFS(Banco!$F$6:$F$505,$F372,Banco!$A$6:$A$505,"&gt;="&amp;$A372-Instrucciones!$B$22,Banco!$A$6:$A$505,"&lt;="&amp;$A372+Instrucciones!$B$22)=0,"No aparece en el banco",IF(COUNTIF($F$6:$F$505,$F372)&lt;=COUNTIF(Banco!$F$6:$F$505,$F372),"Conciliado","Revisar"))))</f>
        <v/>
      </c>
    </row>
    <row r="373" customFormat="false" ht="15" hidden="false" customHeight="false" outlineLevel="0" collapsed="false">
      <c r="A373" s="28"/>
      <c r="B373" s="29"/>
      <c r="C373" s="29"/>
      <c r="D373" s="30"/>
      <c r="E373" s="30"/>
      <c r="F373" s="25" t="str">
        <f aca="false">IF(AND($D373="",$E373=""),"",$D373-$E373)</f>
        <v/>
      </c>
      <c r="G373" s="26"/>
      <c r="H373" s="27" t="str">
        <f aca="false">IF($F373="","",IF($G373&lt;&gt;"",$G373,IF(COUNTIFS(Banco!$F$6:$F$505,$F373,Banco!$A$6:$A$505,"&gt;="&amp;$A373-Instrucciones!$B$22,Banco!$A$6:$A$505,"&lt;="&amp;$A373+Instrucciones!$B$22)=0,"No aparece en el banco",IF(COUNTIF($F$6:$F$505,$F373)&lt;=COUNTIF(Banco!$F$6:$F$505,$F373),"Conciliado","Revisar"))))</f>
        <v/>
      </c>
    </row>
    <row r="374" customFormat="false" ht="15" hidden="false" customHeight="false" outlineLevel="0" collapsed="false">
      <c r="A374" s="28"/>
      <c r="B374" s="29"/>
      <c r="C374" s="29"/>
      <c r="D374" s="30"/>
      <c r="E374" s="30"/>
      <c r="F374" s="25" t="str">
        <f aca="false">IF(AND($D374="",$E374=""),"",$D374-$E374)</f>
        <v/>
      </c>
      <c r="G374" s="26"/>
      <c r="H374" s="27" t="str">
        <f aca="false">IF($F374="","",IF($G374&lt;&gt;"",$G374,IF(COUNTIFS(Banco!$F$6:$F$505,$F374,Banco!$A$6:$A$505,"&gt;="&amp;$A374-Instrucciones!$B$22,Banco!$A$6:$A$505,"&lt;="&amp;$A374+Instrucciones!$B$22)=0,"No aparece en el banco",IF(COUNTIF($F$6:$F$505,$F374)&lt;=COUNTIF(Banco!$F$6:$F$505,$F374),"Conciliado","Revisar"))))</f>
        <v/>
      </c>
    </row>
    <row r="375" customFormat="false" ht="15" hidden="false" customHeight="false" outlineLevel="0" collapsed="false">
      <c r="A375" s="28"/>
      <c r="B375" s="29"/>
      <c r="C375" s="29"/>
      <c r="D375" s="30"/>
      <c r="E375" s="30"/>
      <c r="F375" s="25" t="str">
        <f aca="false">IF(AND($D375="",$E375=""),"",$D375-$E375)</f>
        <v/>
      </c>
      <c r="G375" s="26"/>
      <c r="H375" s="27" t="str">
        <f aca="false">IF($F375="","",IF($G375&lt;&gt;"",$G375,IF(COUNTIFS(Banco!$F$6:$F$505,$F375,Banco!$A$6:$A$505,"&gt;="&amp;$A375-Instrucciones!$B$22,Banco!$A$6:$A$505,"&lt;="&amp;$A375+Instrucciones!$B$22)=0,"No aparece en el banco",IF(COUNTIF($F$6:$F$505,$F375)&lt;=COUNTIF(Banco!$F$6:$F$505,$F375),"Conciliado","Revisar"))))</f>
        <v/>
      </c>
    </row>
    <row r="376" customFormat="false" ht="15" hidden="false" customHeight="false" outlineLevel="0" collapsed="false">
      <c r="A376" s="28"/>
      <c r="B376" s="29"/>
      <c r="C376" s="29"/>
      <c r="D376" s="30"/>
      <c r="E376" s="30"/>
      <c r="F376" s="25" t="str">
        <f aca="false">IF(AND($D376="",$E376=""),"",$D376-$E376)</f>
        <v/>
      </c>
      <c r="G376" s="26"/>
      <c r="H376" s="27" t="str">
        <f aca="false">IF($F376="","",IF($G376&lt;&gt;"",$G376,IF(COUNTIFS(Banco!$F$6:$F$505,$F376,Banco!$A$6:$A$505,"&gt;="&amp;$A376-Instrucciones!$B$22,Banco!$A$6:$A$505,"&lt;="&amp;$A376+Instrucciones!$B$22)=0,"No aparece en el banco",IF(COUNTIF($F$6:$F$505,$F376)&lt;=COUNTIF(Banco!$F$6:$F$505,$F376),"Conciliado","Revisar"))))</f>
        <v/>
      </c>
    </row>
    <row r="377" customFormat="false" ht="15" hidden="false" customHeight="false" outlineLevel="0" collapsed="false">
      <c r="A377" s="28"/>
      <c r="B377" s="29"/>
      <c r="C377" s="29"/>
      <c r="D377" s="30"/>
      <c r="E377" s="30"/>
      <c r="F377" s="25" t="str">
        <f aca="false">IF(AND($D377="",$E377=""),"",$D377-$E377)</f>
        <v/>
      </c>
      <c r="G377" s="26"/>
      <c r="H377" s="27" t="str">
        <f aca="false">IF($F377="","",IF($G377&lt;&gt;"",$G377,IF(COUNTIFS(Banco!$F$6:$F$505,$F377,Banco!$A$6:$A$505,"&gt;="&amp;$A377-Instrucciones!$B$22,Banco!$A$6:$A$505,"&lt;="&amp;$A377+Instrucciones!$B$22)=0,"No aparece en el banco",IF(COUNTIF($F$6:$F$505,$F377)&lt;=COUNTIF(Banco!$F$6:$F$505,$F377),"Conciliado","Revisar"))))</f>
        <v/>
      </c>
    </row>
    <row r="378" customFormat="false" ht="15" hidden="false" customHeight="false" outlineLevel="0" collapsed="false">
      <c r="A378" s="28"/>
      <c r="B378" s="29"/>
      <c r="C378" s="29"/>
      <c r="D378" s="30"/>
      <c r="E378" s="30"/>
      <c r="F378" s="25" t="str">
        <f aca="false">IF(AND($D378="",$E378=""),"",$D378-$E378)</f>
        <v/>
      </c>
      <c r="G378" s="26"/>
      <c r="H378" s="27" t="str">
        <f aca="false">IF($F378="","",IF($G378&lt;&gt;"",$G378,IF(COUNTIFS(Banco!$F$6:$F$505,$F378,Banco!$A$6:$A$505,"&gt;="&amp;$A378-Instrucciones!$B$22,Banco!$A$6:$A$505,"&lt;="&amp;$A378+Instrucciones!$B$22)=0,"No aparece en el banco",IF(COUNTIF($F$6:$F$505,$F378)&lt;=COUNTIF(Banco!$F$6:$F$505,$F378),"Conciliado","Revisar"))))</f>
        <v/>
      </c>
    </row>
    <row r="379" customFormat="false" ht="15" hidden="false" customHeight="false" outlineLevel="0" collapsed="false">
      <c r="A379" s="28"/>
      <c r="B379" s="29"/>
      <c r="C379" s="29"/>
      <c r="D379" s="30"/>
      <c r="E379" s="30"/>
      <c r="F379" s="25" t="str">
        <f aca="false">IF(AND($D379="",$E379=""),"",$D379-$E379)</f>
        <v/>
      </c>
      <c r="G379" s="26"/>
      <c r="H379" s="27" t="str">
        <f aca="false">IF($F379="","",IF($G379&lt;&gt;"",$G379,IF(COUNTIFS(Banco!$F$6:$F$505,$F379,Banco!$A$6:$A$505,"&gt;="&amp;$A379-Instrucciones!$B$22,Banco!$A$6:$A$505,"&lt;="&amp;$A379+Instrucciones!$B$22)=0,"No aparece en el banco",IF(COUNTIF($F$6:$F$505,$F379)&lt;=COUNTIF(Banco!$F$6:$F$505,$F379),"Conciliado","Revisar"))))</f>
        <v/>
      </c>
    </row>
    <row r="380" customFormat="false" ht="15" hidden="false" customHeight="false" outlineLevel="0" collapsed="false">
      <c r="A380" s="28"/>
      <c r="B380" s="29"/>
      <c r="C380" s="29"/>
      <c r="D380" s="30"/>
      <c r="E380" s="30"/>
      <c r="F380" s="25" t="str">
        <f aca="false">IF(AND($D380="",$E380=""),"",$D380-$E380)</f>
        <v/>
      </c>
      <c r="G380" s="26"/>
      <c r="H380" s="27" t="str">
        <f aca="false">IF($F380="","",IF($G380&lt;&gt;"",$G380,IF(COUNTIFS(Banco!$F$6:$F$505,$F380,Banco!$A$6:$A$505,"&gt;="&amp;$A380-Instrucciones!$B$22,Banco!$A$6:$A$505,"&lt;="&amp;$A380+Instrucciones!$B$22)=0,"No aparece en el banco",IF(COUNTIF($F$6:$F$505,$F380)&lt;=COUNTIF(Banco!$F$6:$F$505,$F380),"Conciliado","Revisar"))))</f>
        <v/>
      </c>
    </row>
    <row r="381" customFormat="false" ht="15" hidden="false" customHeight="false" outlineLevel="0" collapsed="false">
      <c r="A381" s="28"/>
      <c r="B381" s="29"/>
      <c r="C381" s="29"/>
      <c r="D381" s="30"/>
      <c r="E381" s="30"/>
      <c r="F381" s="25" t="str">
        <f aca="false">IF(AND($D381="",$E381=""),"",$D381-$E381)</f>
        <v/>
      </c>
      <c r="G381" s="26"/>
      <c r="H381" s="27" t="str">
        <f aca="false">IF($F381="","",IF($G381&lt;&gt;"",$G381,IF(COUNTIFS(Banco!$F$6:$F$505,$F381,Banco!$A$6:$A$505,"&gt;="&amp;$A381-Instrucciones!$B$22,Banco!$A$6:$A$505,"&lt;="&amp;$A381+Instrucciones!$B$22)=0,"No aparece en el banco",IF(COUNTIF($F$6:$F$505,$F381)&lt;=COUNTIF(Banco!$F$6:$F$505,$F381),"Conciliado","Revisar"))))</f>
        <v/>
      </c>
    </row>
    <row r="382" customFormat="false" ht="15" hidden="false" customHeight="false" outlineLevel="0" collapsed="false">
      <c r="A382" s="28"/>
      <c r="B382" s="29"/>
      <c r="C382" s="29"/>
      <c r="D382" s="30"/>
      <c r="E382" s="30"/>
      <c r="F382" s="25" t="str">
        <f aca="false">IF(AND($D382="",$E382=""),"",$D382-$E382)</f>
        <v/>
      </c>
      <c r="G382" s="26"/>
      <c r="H382" s="27" t="str">
        <f aca="false">IF($F382="","",IF($G382&lt;&gt;"",$G382,IF(COUNTIFS(Banco!$F$6:$F$505,$F382,Banco!$A$6:$A$505,"&gt;="&amp;$A382-Instrucciones!$B$22,Banco!$A$6:$A$505,"&lt;="&amp;$A382+Instrucciones!$B$22)=0,"No aparece en el banco",IF(COUNTIF($F$6:$F$505,$F382)&lt;=COUNTIF(Banco!$F$6:$F$505,$F382),"Conciliado","Revisar"))))</f>
        <v/>
      </c>
    </row>
    <row r="383" customFormat="false" ht="15" hidden="false" customHeight="false" outlineLevel="0" collapsed="false">
      <c r="A383" s="28"/>
      <c r="B383" s="29"/>
      <c r="C383" s="29"/>
      <c r="D383" s="30"/>
      <c r="E383" s="30"/>
      <c r="F383" s="25" t="str">
        <f aca="false">IF(AND($D383="",$E383=""),"",$D383-$E383)</f>
        <v/>
      </c>
      <c r="G383" s="26"/>
      <c r="H383" s="27" t="str">
        <f aca="false">IF($F383="","",IF($G383&lt;&gt;"",$G383,IF(COUNTIFS(Banco!$F$6:$F$505,$F383,Banco!$A$6:$A$505,"&gt;="&amp;$A383-Instrucciones!$B$22,Banco!$A$6:$A$505,"&lt;="&amp;$A383+Instrucciones!$B$22)=0,"No aparece en el banco",IF(COUNTIF($F$6:$F$505,$F383)&lt;=COUNTIF(Banco!$F$6:$F$505,$F383),"Conciliado","Revisar"))))</f>
        <v/>
      </c>
    </row>
    <row r="384" customFormat="false" ht="15" hidden="false" customHeight="false" outlineLevel="0" collapsed="false">
      <c r="A384" s="28"/>
      <c r="B384" s="29"/>
      <c r="C384" s="29"/>
      <c r="D384" s="30"/>
      <c r="E384" s="30"/>
      <c r="F384" s="25" t="str">
        <f aca="false">IF(AND($D384="",$E384=""),"",$D384-$E384)</f>
        <v/>
      </c>
      <c r="G384" s="26"/>
      <c r="H384" s="27" t="str">
        <f aca="false">IF($F384="","",IF($G384&lt;&gt;"",$G384,IF(COUNTIFS(Banco!$F$6:$F$505,$F384,Banco!$A$6:$A$505,"&gt;="&amp;$A384-Instrucciones!$B$22,Banco!$A$6:$A$505,"&lt;="&amp;$A384+Instrucciones!$B$22)=0,"No aparece en el banco",IF(COUNTIF($F$6:$F$505,$F384)&lt;=COUNTIF(Banco!$F$6:$F$505,$F384),"Conciliado","Revisar"))))</f>
        <v/>
      </c>
    </row>
    <row r="385" customFormat="false" ht="15" hidden="false" customHeight="false" outlineLevel="0" collapsed="false">
      <c r="A385" s="28"/>
      <c r="B385" s="29"/>
      <c r="C385" s="29"/>
      <c r="D385" s="30"/>
      <c r="E385" s="30"/>
      <c r="F385" s="25" t="str">
        <f aca="false">IF(AND($D385="",$E385=""),"",$D385-$E385)</f>
        <v/>
      </c>
      <c r="G385" s="26"/>
      <c r="H385" s="27" t="str">
        <f aca="false">IF($F385="","",IF($G385&lt;&gt;"",$G385,IF(COUNTIFS(Banco!$F$6:$F$505,$F385,Banco!$A$6:$A$505,"&gt;="&amp;$A385-Instrucciones!$B$22,Banco!$A$6:$A$505,"&lt;="&amp;$A385+Instrucciones!$B$22)=0,"No aparece en el banco",IF(COUNTIF($F$6:$F$505,$F385)&lt;=COUNTIF(Banco!$F$6:$F$505,$F385),"Conciliado","Revisar"))))</f>
        <v/>
      </c>
    </row>
    <row r="386" customFormat="false" ht="15" hidden="false" customHeight="false" outlineLevel="0" collapsed="false">
      <c r="A386" s="28"/>
      <c r="B386" s="29"/>
      <c r="C386" s="29"/>
      <c r="D386" s="30"/>
      <c r="E386" s="30"/>
      <c r="F386" s="25" t="str">
        <f aca="false">IF(AND($D386="",$E386=""),"",$D386-$E386)</f>
        <v/>
      </c>
      <c r="G386" s="26"/>
      <c r="H386" s="27" t="str">
        <f aca="false">IF($F386="","",IF($G386&lt;&gt;"",$G386,IF(COUNTIFS(Banco!$F$6:$F$505,$F386,Banco!$A$6:$A$505,"&gt;="&amp;$A386-Instrucciones!$B$22,Banco!$A$6:$A$505,"&lt;="&amp;$A386+Instrucciones!$B$22)=0,"No aparece en el banco",IF(COUNTIF($F$6:$F$505,$F386)&lt;=COUNTIF(Banco!$F$6:$F$505,$F386),"Conciliado","Revisar"))))</f>
        <v/>
      </c>
    </row>
    <row r="387" customFormat="false" ht="15" hidden="false" customHeight="false" outlineLevel="0" collapsed="false">
      <c r="A387" s="28"/>
      <c r="B387" s="29"/>
      <c r="C387" s="29"/>
      <c r="D387" s="30"/>
      <c r="E387" s="30"/>
      <c r="F387" s="25" t="str">
        <f aca="false">IF(AND($D387="",$E387=""),"",$D387-$E387)</f>
        <v/>
      </c>
      <c r="G387" s="26"/>
      <c r="H387" s="27" t="str">
        <f aca="false">IF($F387="","",IF($G387&lt;&gt;"",$G387,IF(COUNTIFS(Banco!$F$6:$F$505,$F387,Banco!$A$6:$A$505,"&gt;="&amp;$A387-Instrucciones!$B$22,Banco!$A$6:$A$505,"&lt;="&amp;$A387+Instrucciones!$B$22)=0,"No aparece en el banco",IF(COUNTIF($F$6:$F$505,$F387)&lt;=COUNTIF(Banco!$F$6:$F$505,$F387),"Conciliado","Revisar"))))</f>
        <v/>
      </c>
    </row>
    <row r="388" customFormat="false" ht="15" hidden="false" customHeight="false" outlineLevel="0" collapsed="false">
      <c r="A388" s="28"/>
      <c r="B388" s="29"/>
      <c r="C388" s="29"/>
      <c r="D388" s="30"/>
      <c r="E388" s="30"/>
      <c r="F388" s="25" t="str">
        <f aca="false">IF(AND($D388="",$E388=""),"",$D388-$E388)</f>
        <v/>
      </c>
      <c r="G388" s="26"/>
      <c r="H388" s="27" t="str">
        <f aca="false">IF($F388="","",IF($G388&lt;&gt;"",$G388,IF(COUNTIFS(Banco!$F$6:$F$505,$F388,Banco!$A$6:$A$505,"&gt;="&amp;$A388-Instrucciones!$B$22,Banco!$A$6:$A$505,"&lt;="&amp;$A388+Instrucciones!$B$22)=0,"No aparece en el banco",IF(COUNTIF($F$6:$F$505,$F388)&lt;=COUNTIF(Banco!$F$6:$F$505,$F388),"Conciliado","Revisar"))))</f>
        <v/>
      </c>
    </row>
    <row r="389" customFormat="false" ht="15" hidden="false" customHeight="false" outlineLevel="0" collapsed="false">
      <c r="A389" s="28"/>
      <c r="B389" s="29"/>
      <c r="C389" s="29"/>
      <c r="D389" s="30"/>
      <c r="E389" s="30"/>
      <c r="F389" s="25" t="str">
        <f aca="false">IF(AND($D389="",$E389=""),"",$D389-$E389)</f>
        <v/>
      </c>
      <c r="G389" s="26"/>
      <c r="H389" s="27" t="str">
        <f aca="false">IF($F389="","",IF($G389&lt;&gt;"",$G389,IF(COUNTIFS(Banco!$F$6:$F$505,$F389,Banco!$A$6:$A$505,"&gt;="&amp;$A389-Instrucciones!$B$22,Banco!$A$6:$A$505,"&lt;="&amp;$A389+Instrucciones!$B$22)=0,"No aparece en el banco",IF(COUNTIF($F$6:$F$505,$F389)&lt;=COUNTIF(Banco!$F$6:$F$505,$F389),"Conciliado","Revisar"))))</f>
        <v/>
      </c>
    </row>
    <row r="390" customFormat="false" ht="15" hidden="false" customHeight="false" outlineLevel="0" collapsed="false">
      <c r="A390" s="28"/>
      <c r="B390" s="29"/>
      <c r="C390" s="29"/>
      <c r="D390" s="30"/>
      <c r="E390" s="30"/>
      <c r="F390" s="25" t="str">
        <f aca="false">IF(AND($D390="",$E390=""),"",$D390-$E390)</f>
        <v/>
      </c>
      <c r="G390" s="26"/>
      <c r="H390" s="27" t="str">
        <f aca="false">IF($F390="","",IF($G390&lt;&gt;"",$G390,IF(COUNTIFS(Banco!$F$6:$F$505,$F390,Banco!$A$6:$A$505,"&gt;="&amp;$A390-Instrucciones!$B$22,Banco!$A$6:$A$505,"&lt;="&amp;$A390+Instrucciones!$B$22)=0,"No aparece en el banco",IF(COUNTIF($F$6:$F$505,$F390)&lt;=COUNTIF(Banco!$F$6:$F$505,$F390),"Conciliado","Revisar"))))</f>
        <v/>
      </c>
    </row>
    <row r="391" customFormat="false" ht="15" hidden="false" customHeight="false" outlineLevel="0" collapsed="false">
      <c r="A391" s="28"/>
      <c r="B391" s="29"/>
      <c r="C391" s="29"/>
      <c r="D391" s="30"/>
      <c r="E391" s="30"/>
      <c r="F391" s="25" t="str">
        <f aca="false">IF(AND($D391="",$E391=""),"",$D391-$E391)</f>
        <v/>
      </c>
      <c r="G391" s="26"/>
      <c r="H391" s="27" t="str">
        <f aca="false">IF($F391="","",IF($G391&lt;&gt;"",$G391,IF(COUNTIFS(Banco!$F$6:$F$505,$F391,Banco!$A$6:$A$505,"&gt;="&amp;$A391-Instrucciones!$B$22,Banco!$A$6:$A$505,"&lt;="&amp;$A391+Instrucciones!$B$22)=0,"No aparece en el banco",IF(COUNTIF($F$6:$F$505,$F391)&lt;=COUNTIF(Banco!$F$6:$F$505,$F391),"Conciliado","Revisar"))))</f>
        <v/>
      </c>
    </row>
    <row r="392" customFormat="false" ht="15" hidden="false" customHeight="false" outlineLevel="0" collapsed="false">
      <c r="A392" s="28"/>
      <c r="B392" s="29"/>
      <c r="C392" s="29"/>
      <c r="D392" s="30"/>
      <c r="E392" s="30"/>
      <c r="F392" s="25" t="str">
        <f aca="false">IF(AND($D392="",$E392=""),"",$D392-$E392)</f>
        <v/>
      </c>
      <c r="G392" s="26"/>
      <c r="H392" s="27" t="str">
        <f aca="false">IF($F392="","",IF($G392&lt;&gt;"",$G392,IF(COUNTIFS(Banco!$F$6:$F$505,$F392,Banco!$A$6:$A$505,"&gt;="&amp;$A392-Instrucciones!$B$22,Banco!$A$6:$A$505,"&lt;="&amp;$A392+Instrucciones!$B$22)=0,"No aparece en el banco",IF(COUNTIF($F$6:$F$505,$F392)&lt;=COUNTIF(Banco!$F$6:$F$505,$F392),"Conciliado","Revisar"))))</f>
        <v/>
      </c>
    </row>
    <row r="393" customFormat="false" ht="15" hidden="false" customHeight="false" outlineLevel="0" collapsed="false">
      <c r="A393" s="28"/>
      <c r="B393" s="29"/>
      <c r="C393" s="29"/>
      <c r="D393" s="30"/>
      <c r="E393" s="30"/>
      <c r="F393" s="25" t="str">
        <f aca="false">IF(AND($D393="",$E393=""),"",$D393-$E393)</f>
        <v/>
      </c>
      <c r="G393" s="26"/>
      <c r="H393" s="27" t="str">
        <f aca="false">IF($F393="","",IF($G393&lt;&gt;"",$G393,IF(COUNTIFS(Banco!$F$6:$F$505,$F393,Banco!$A$6:$A$505,"&gt;="&amp;$A393-Instrucciones!$B$22,Banco!$A$6:$A$505,"&lt;="&amp;$A393+Instrucciones!$B$22)=0,"No aparece en el banco",IF(COUNTIF($F$6:$F$505,$F393)&lt;=COUNTIF(Banco!$F$6:$F$505,$F393),"Conciliado","Revisar"))))</f>
        <v/>
      </c>
    </row>
    <row r="394" customFormat="false" ht="15" hidden="false" customHeight="false" outlineLevel="0" collapsed="false">
      <c r="A394" s="28"/>
      <c r="B394" s="29"/>
      <c r="C394" s="29"/>
      <c r="D394" s="30"/>
      <c r="E394" s="30"/>
      <c r="F394" s="25" t="str">
        <f aca="false">IF(AND($D394="",$E394=""),"",$D394-$E394)</f>
        <v/>
      </c>
      <c r="G394" s="26"/>
      <c r="H394" s="27" t="str">
        <f aca="false">IF($F394="","",IF($G394&lt;&gt;"",$G394,IF(COUNTIFS(Banco!$F$6:$F$505,$F394,Banco!$A$6:$A$505,"&gt;="&amp;$A394-Instrucciones!$B$22,Banco!$A$6:$A$505,"&lt;="&amp;$A394+Instrucciones!$B$22)=0,"No aparece en el banco",IF(COUNTIF($F$6:$F$505,$F394)&lt;=COUNTIF(Banco!$F$6:$F$505,$F394),"Conciliado","Revisar"))))</f>
        <v/>
      </c>
    </row>
    <row r="395" customFormat="false" ht="15" hidden="false" customHeight="false" outlineLevel="0" collapsed="false">
      <c r="A395" s="28"/>
      <c r="B395" s="29"/>
      <c r="C395" s="29"/>
      <c r="D395" s="30"/>
      <c r="E395" s="30"/>
      <c r="F395" s="25" t="str">
        <f aca="false">IF(AND($D395="",$E395=""),"",$D395-$E395)</f>
        <v/>
      </c>
      <c r="G395" s="26"/>
      <c r="H395" s="27" t="str">
        <f aca="false">IF($F395="","",IF($G395&lt;&gt;"",$G395,IF(COUNTIFS(Banco!$F$6:$F$505,$F395,Banco!$A$6:$A$505,"&gt;="&amp;$A395-Instrucciones!$B$22,Banco!$A$6:$A$505,"&lt;="&amp;$A395+Instrucciones!$B$22)=0,"No aparece en el banco",IF(COUNTIF($F$6:$F$505,$F395)&lt;=COUNTIF(Banco!$F$6:$F$505,$F395),"Conciliado","Revisar"))))</f>
        <v/>
      </c>
    </row>
    <row r="396" customFormat="false" ht="15" hidden="false" customHeight="false" outlineLevel="0" collapsed="false">
      <c r="A396" s="28"/>
      <c r="B396" s="29"/>
      <c r="C396" s="29"/>
      <c r="D396" s="30"/>
      <c r="E396" s="30"/>
      <c r="F396" s="25" t="str">
        <f aca="false">IF(AND($D396="",$E396=""),"",$D396-$E396)</f>
        <v/>
      </c>
      <c r="G396" s="26"/>
      <c r="H396" s="27" t="str">
        <f aca="false">IF($F396="","",IF($G396&lt;&gt;"",$G396,IF(COUNTIFS(Banco!$F$6:$F$505,$F396,Banco!$A$6:$A$505,"&gt;="&amp;$A396-Instrucciones!$B$22,Banco!$A$6:$A$505,"&lt;="&amp;$A396+Instrucciones!$B$22)=0,"No aparece en el banco",IF(COUNTIF($F$6:$F$505,$F396)&lt;=COUNTIF(Banco!$F$6:$F$505,$F396),"Conciliado","Revisar"))))</f>
        <v/>
      </c>
    </row>
    <row r="397" customFormat="false" ht="15" hidden="false" customHeight="false" outlineLevel="0" collapsed="false">
      <c r="A397" s="28"/>
      <c r="B397" s="29"/>
      <c r="C397" s="29"/>
      <c r="D397" s="30"/>
      <c r="E397" s="30"/>
      <c r="F397" s="25" t="str">
        <f aca="false">IF(AND($D397="",$E397=""),"",$D397-$E397)</f>
        <v/>
      </c>
      <c r="G397" s="26"/>
      <c r="H397" s="27" t="str">
        <f aca="false">IF($F397="","",IF($G397&lt;&gt;"",$G397,IF(COUNTIFS(Banco!$F$6:$F$505,$F397,Banco!$A$6:$A$505,"&gt;="&amp;$A397-Instrucciones!$B$22,Banco!$A$6:$A$505,"&lt;="&amp;$A397+Instrucciones!$B$22)=0,"No aparece en el banco",IF(COUNTIF($F$6:$F$505,$F397)&lt;=COUNTIF(Banco!$F$6:$F$505,$F397),"Conciliado","Revisar"))))</f>
        <v/>
      </c>
    </row>
    <row r="398" customFormat="false" ht="15" hidden="false" customHeight="false" outlineLevel="0" collapsed="false">
      <c r="A398" s="28"/>
      <c r="B398" s="29"/>
      <c r="C398" s="29"/>
      <c r="D398" s="30"/>
      <c r="E398" s="30"/>
      <c r="F398" s="25" t="str">
        <f aca="false">IF(AND($D398="",$E398=""),"",$D398-$E398)</f>
        <v/>
      </c>
      <c r="G398" s="26"/>
      <c r="H398" s="27" t="str">
        <f aca="false">IF($F398="","",IF($G398&lt;&gt;"",$G398,IF(COUNTIFS(Banco!$F$6:$F$505,$F398,Banco!$A$6:$A$505,"&gt;="&amp;$A398-Instrucciones!$B$22,Banco!$A$6:$A$505,"&lt;="&amp;$A398+Instrucciones!$B$22)=0,"No aparece en el banco",IF(COUNTIF($F$6:$F$505,$F398)&lt;=COUNTIF(Banco!$F$6:$F$505,$F398),"Conciliado","Revisar"))))</f>
        <v/>
      </c>
    </row>
    <row r="399" customFormat="false" ht="15" hidden="false" customHeight="false" outlineLevel="0" collapsed="false">
      <c r="A399" s="28"/>
      <c r="B399" s="29"/>
      <c r="C399" s="29"/>
      <c r="D399" s="30"/>
      <c r="E399" s="30"/>
      <c r="F399" s="25" t="str">
        <f aca="false">IF(AND($D399="",$E399=""),"",$D399-$E399)</f>
        <v/>
      </c>
      <c r="G399" s="26"/>
      <c r="H399" s="27" t="str">
        <f aca="false">IF($F399="","",IF($G399&lt;&gt;"",$G399,IF(COUNTIFS(Banco!$F$6:$F$505,$F399,Banco!$A$6:$A$505,"&gt;="&amp;$A399-Instrucciones!$B$22,Banco!$A$6:$A$505,"&lt;="&amp;$A399+Instrucciones!$B$22)=0,"No aparece en el banco",IF(COUNTIF($F$6:$F$505,$F399)&lt;=COUNTIF(Banco!$F$6:$F$505,$F399),"Conciliado","Revisar"))))</f>
        <v/>
      </c>
    </row>
    <row r="400" customFormat="false" ht="15" hidden="false" customHeight="false" outlineLevel="0" collapsed="false">
      <c r="A400" s="28"/>
      <c r="B400" s="29"/>
      <c r="C400" s="29"/>
      <c r="D400" s="30"/>
      <c r="E400" s="30"/>
      <c r="F400" s="25" t="str">
        <f aca="false">IF(AND($D400="",$E400=""),"",$D400-$E400)</f>
        <v/>
      </c>
      <c r="G400" s="26"/>
      <c r="H400" s="27" t="str">
        <f aca="false">IF($F400="","",IF($G400&lt;&gt;"",$G400,IF(COUNTIFS(Banco!$F$6:$F$505,$F400,Banco!$A$6:$A$505,"&gt;="&amp;$A400-Instrucciones!$B$22,Banco!$A$6:$A$505,"&lt;="&amp;$A400+Instrucciones!$B$22)=0,"No aparece en el banco",IF(COUNTIF($F$6:$F$505,$F400)&lt;=COUNTIF(Banco!$F$6:$F$505,$F400),"Conciliado","Revisar"))))</f>
        <v/>
      </c>
    </row>
    <row r="401" customFormat="false" ht="15" hidden="false" customHeight="false" outlineLevel="0" collapsed="false">
      <c r="A401" s="28"/>
      <c r="B401" s="29"/>
      <c r="C401" s="29"/>
      <c r="D401" s="30"/>
      <c r="E401" s="30"/>
      <c r="F401" s="25" t="str">
        <f aca="false">IF(AND($D401="",$E401=""),"",$D401-$E401)</f>
        <v/>
      </c>
      <c r="G401" s="26"/>
      <c r="H401" s="27" t="str">
        <f aca="false">IF($F401="","",IF($G401&lt;&gt;"",$G401,IF(COUNTIFS(Banco!$F$6:$F$505,$F401,Banco!$A$6:$A$505,"&gt;="&amp;$A401-Instrucciones!$B$22,Banco!$A$6:$A$505,"&lt;="&amp;$A401+Instrucciones!$B$22)=0,"No aparece en el banco",IF(COUNTIF($F$6:$F$505,$F401)&lt;=COUNTIF(Banco!$F$6:$F$505,$F401),"Conciliado","Revisar"))))</f>
        <v/>
      </c>
    </row>
    <row r="402" customFormat="false" ht="15" hidden="false" customHeight="false" outlineLevel="0" collapsed="false">
      <c r="A402" s="28"/>
      <c r="B402" s="29"/>
      <c r="C402" s="29"/>
      <c r="D402" s="30"/>
      <c r="E402" s="30"/>
      <c r="F402" s="25" t="str">
        <f aca="false">IF(AND($D402="",$E402=""),"",$D402-$E402)</f>
        <v/>
      </c>
      <c r="G402" s="26"/>
      <c r="H402" s="27" t="str">
        <f aca="false">IF($F402="","",IF($G402&lt;&gt;"",$G402,IF(COUNTIFS(Banco!$F$6:$F$505,$F402,Banco!$A$6:$A$505,"&gt;="&amp;$A402-Instrucciones!$B$22,Banco!$A$6:$A$505,"&lt;="&amp;$A402+Instrucciones!$B$22)=0,"No aparece en el banco",IF(COUNTIF($F$6:$F$505,$F402)&lt;=COUNTIF(Banco!$F$6:$F$505,$F402),"Conciliado","Revisar"))))</f>
        <v/>
      </c>
    </row>
    <row r="403" customFormat="false" ht="15" hidden="false" customHeight="false" outlineLevel="0" collapsed="false">
      <c r="A403" s="28"/>
      <c r="B403" s="29"/>
      <c r="C403" s="29"/>
      <c r="D403" s="30"/>
      <c r="E403" s="30"/>
      <c r="F403" s="25" t="str">
        <f aca="false">IF(AND($D403="",$E403=""),"",$D403-$E403)</f>
        <v/>
      </c>
      <c r="G403" s="26"/>
      <c r="H403" s="27" t="str">
        <f aca="false">IF($F403="","",IF($G403&lt;&gt;"",$G403,IF(COUNTIFS(Banco!$F$6:$F$505,$F403,Banco!$A$6:$A$505,"&gt;="&amp;$A403-Instrucciones!$B$22,Banco!$A$6:$A$505,"&lt;="&amp;$A403+Instrucciones!$B$22)=0,"No aparece en el banco",IF(COUNTIF($F$6:$F$505,$F403)&lt;=COUNTIF(Banco!$F$6:$F$505,$F403),"Conciliado","Revisar"))))</f>
        <v/>
      </c>
    </row>
    <row r="404" customFormat="false" ht="15" hidden="false" customHeight="false" outlineLevel="0" collapsed="false">
      <c r="A404" s="28"/>
      <c r="B404" s="29"/>
      <c r="C404" s="29"/>
      <c r="D404" s="30"/>
      <c r="E404" s="30"/>
      <c r="F404" s="25" t="str">
        <f aca="false">IF(AND($D404="",$E404=""),"",$D404-$E404)</f>
        <v/>
      </c>
      <c r="G404" s="26"/>
      <c r="H404" s="27" t="str">
        <f aca="false">IF($F404="","",IF($G404&lt;&gt;"",$G404,IF(COUNTIFS(Banco!$F$6:$F$505,$F404,Banco!$A$6:$A$505,"&gt;="&amp;$A404-Instrucciones!$B$22,Banco!$A$6:$A$505,"&lt;="&amp;$A404+Instrucciones!$B$22)=0,"No aparece en el banco",IF(COUNTIF($F$6:$F$505,$F404)&lt;=COUNTIF(Banco!$F$6:$F$505,$F404),"Conciliado","Revisar"))))</f>
        <v/>
      </c>
    </row>
    <row r="405" customFormat="false" ht="15" hidden="false" customHeight="false" outlineLevel="0" collapsed="false">
      <c r="A405" s="28"/>
      <c r="B405" s="29"/>
      <c r="C405" s="29"/>
      <c r="D405" s="30"/>
      <c r="E405" s="30"/>
      <c r="F405" s="25" t="str">
        <f aca="false">IF(AND($D405="",$E405=""),"",$D405-$E405)</f>
        <v/>
      </c>
      <c r="G405" s="26"/>
      <c r="H405" s="27" t="str">
        <f aca="false">IF($F405="","",IF($G405&lt;&gt;"",$G405,IF(COUNTIFS(Banco!$F$6:$F$505,$F405,Banco!$A$6:$A$505,"&gt;="&amp;$A405-Instrucciones!$B$22,Banco!$A$6:$A$505,"&lt;="&amp;$A405+Instrucciones!$B$22)=0,"No aparece en el banco",IF(COUNTIF($F$6:$F$505,$F405)&lt;=COUNTIF(Banco!$F$6:$F$505,$F405),"Conciliado","Revisar"))))</f>
        <v/>
      </c>
    </row>
    <row r="406" customFormat="false" ht="15" hidden="false" customHeight="false" outlineLevel="0" collapsed="false">
      <c r="A406" s="28"/>
      <c r="B406" s="29"/>
      <c r="C406" s="29"/>
      <c r="D406" s="30"/>
      <c r="E406" s="30"/>
      <c r="F406" s="25" t="str">
        <f aca="false">IF(AND($D406="",$E406=""),"",$D406-$E406)</f>
        <v/>
      </c>
      <c r="G406" s="26"/>
      <c r="H406" s="27" t="str">
        <f aca="false">IF($F406="","",IF($G406&lt;&gt;"",$G406,IF(COUNTIFS(Banco!$F$6:$F$505,$F406,Banco!$A$6:$A$505,"&gt;="&amp;$A406-Instrucciones!$B$22,Banco!$A$6:$A$505,"&lt;="&amp;$A406+Instrucciones!$B$22)=0,"No aparece en el banco",IF(COUNTIF($F$6:$F$505,$F406)&lt;=COUNTIF(Banco!$F$6:$F$505,$F406),"Conciliado","Revisar"))))</f>
        <v/>
      </c>
    </row>
    <row r="407" customFormat="false" ht="15" hidden="false" customHeight="false" outlineLevel="0" collapsed="false">
      <c r="A407" s="28"/>
      <c r="B407" s="29"/>
      <c r="C407" s="29"/>
      <c r="D407" s="30"/>
      <c r="E407" s="30"/>
      <c r="F407" s="25" t="str">
        <f aca="false">IF(AND($D407="",$E407=""),"",$D407-$E407)</f>
        <v/>
      </c>
      <c r="G407" s="26"/>
      <c r="H407" s="27" t="str">
        <f aca="false">IF($F407="","",IF($G407&lt;&gt;"",$G407,IF(COUNTIFS(Banco!$F$6:$F$505,$F407,Banco!$A$6:$A$505,"&gt;="&amp;$A407-Instrucciones!$B$22,Banco!$A$6:$A$505,"&lt;="&amp;$A407+Instrucciones!$B$22)=0,"No aparece en el banco",IF(COUNTIF($F$6:$F$505,$F407)&lt;=COUNTIF(Banco!$F$6:$F$505,$F407),"Conciliado","Revisar"))))</f>
        <v/>
      </c>
    </row>
    <row r="408" customFormat="false" ht="15" hidden="false" customHeight="false" outlineLevel="0" collapsed="false">
      <c r="A408" s="28"/>
      <c r="B408" s="29"/>
      <c r="C408" s="29"/>
      <c r="D408" s="30"/>
      <c r="E408" s="30"/>
      <c r="F408" s="25" t="str">
        <f aca="false">IF(AND($D408="",$E408=""),"",$D408-$E408)</f>
        <v/>
      </c>
      <c r="G408" s="26"/>
      <c r="H408" s="27" t="str">
        <f aca="false">IF($F408="","",IF($G408&lt;&gt;"",$G408,IF(COUNTIFS(Banco!$F$6:$F$505,$F408,Banco!$A$6:$A$505,"&gt;="&amp;$A408-Instrucciones!$B$22,Banco!$A$6:$A$505,"&lt;="&amp;$A408+Instrucciones!$B$22)=0,"No aparece en el banco",IF(COUNTIF($F$6:$F$505,$F408)&lt;=COUNTIF(Banco!$F$6:$F$505,$F408),"Conciliado","Revisar"))))</f>
        <v/>
      </c>
    </row>
    <row r="409" customFormat="false" ht="15" hidden="false" customHeight="false" outlineLevel="0" collapsed="false">
      <c r="A409" s="28"/>
      <c r="B409" s="29"/>
      <c r="C409" s="29"/>
      <c r="D409" s="30"/>
      <c r="E409" s="30"/>
      <c r="F409" s="25" t="str">
        <f aca="false">IF(AND($D409="",$E409=""),"",$D409-$E409)</f>
        <v/>
      </c>
      <c r="G409" s="26"/>
      <c r="H409" s="27" t="str">
        <f aca="false">IF($F409="","",IF($G409&lt;&gt;"",$G409,IF(COUNTIFS(Banco!$F$6:$F$505,$F409,Banco!$A$6:$A$505,"&gt;="&amp;$A409-Instrucciones!$B$22,Banco!$A$6:$A$505,"&lt;="&amp;$A409+Instrucciones!$B$22)=0,"No aparece en el banco",IF(COUNTIF($F$6:$F$505,$F409)&lt;=COUNTIF(Banco!$F$6:$F$505,$F409),"Conciliado","Revisar"))))</f>
        <v/>
      </c>
    </row>
    <row r="410" customFormat="false" ht="15" hidden="false" customHeight="false" outlineLevel="0" collapsed="false">
      <c r="A410" s="28"/>
      <c r="B410" s="29"/>
      <c r="C410" s="29"/>
      <c r="D410" s="30"/>
      <c r="E410" s="30"/>
      <c r="F410" s="25" t="str">
        <f aca="false">IF(AND($D410="",$E410=""),"",$D410-$E410)</f>
        <v/>
      </c>
      <c r="G410" s="26"/>
      <c r="H410" s="27" t="str">
        <f aca="false">IF($F410="","",IF($G410&lt;&gt;"",$G410,IF(COUNTIFS(Banco!$F$6:$F$505,$F410,Banco!$A$6:$A$505,"&gt;="&amp;$A410-Instrucciones!$B$22,Banco!$A$6:$A$505,"&lt;="&amp;$A410+Instrucciones!$B$22)=0,"No aparece en el banco",IF(COUNTIF($F$6:$F$505,$F410)&lt;=COUNTIF(Banco!$F$6:$F$505,$F410),"Conciliado","Revisar"))))</f>
        <v/>
      </c>
    </row>
    <row r="411" customFormat="false" ht="15" hidden="false" customHeight="false" outlineLevel="0" collapsed="false">
      <c r="A411" s="28"/>
      <c r="B411" s="29"/>
      <c r="C411" s="29"/>
      <c r="D411" s="30"/>
      <c r="E411" s="30"/>
      <c r="F411" s="25" t="str">
        <f aca="false">IF(AND($D411="",$E411=""),"",$D411-$E411)</f>
        <v/>
      </c>
      <c r="G411" s="26"/>
      <c r="H411" s="27" t="str">
        <f aca="false">IF($F411="","",IF($G411&lt;&gt;"",$G411,IF(COUNTIFS(Banco!$F$6:$F$505,$F411,Banco!$A$6:$A$505,"&gt;="&amp;$A411-Instrucciones!$B$22,Banco!$A$6:$A$505,"&lt;="&amp;$A411+Instrucciones!$B$22)=0,"No aparece en el banco",IF(COUNTIF($F$6:$F$505,$F411)&lt;=COUNTIF(Banco!$F$6:$F$505,$F411),"Conciliado","Revisar"))))</f>
        <v/>
      </c>
    </row>
    <row r="412" customFormat="false" ht="15" hidden="false" customHeight="false" outlineLevel="0" collapsed="false">
      <c r="A412" s="28"/>
      <c r="B412" s="29"/>
      <c r="C412" s="29"/>
      <c r="D412" s="30"/>
      <c r="E412" s="30"/>
      <c r="F412" s="25" t="str">
        <f aca="false">IF(AND($D412="",$E412=""),"",$D412-$E412)</f>
        <v/>
      </c>
      <c r="G412" s="26"/>
      <c r="H412" s="27" t="str">
        <f aca="false">IF($F412="","",IF($G412&lt;&gt;"",$G412,IF(COUNTIFS(Banco!$F$6:$F$505,$F412,Banco!$A$6:$A$505,"&gt;="&amp;$A412-Instrucciones!$B$22,Banco!$A$6:$A$505,"&lt;="&amp;$A412+Instrucciones!$B$22)=0,"No aparece en el banco",IF(COUNTIF($F$6:$F$505,$F412)&lt;=COUNTIF(Banco!$F$6:$F$505,$F412),"Conciliado","Revisar"))))</f>
        <v/>
      </c>
    </row>
    <row r="413" customFormat="false" ht="15" hidden="false" customHeight="false" outlineLevel="0" collapsed="false">
      <c r="A413" s="28"/>
      <c r="B413" s="29"/>
      <c r="C413" s="29"/>
      <c r="D413" s="30"/>
      <c r="E413" s="30"/>
      <c r="F413" s="25" t="str">
        <f aca="false">IF(AND($D413="",$E413=""),"",$D413-$E413)</f>
        <v/>
      </c>
      <c r="G413" s="26"/>
      <c r="H413" s="27" t="str">
        <f aca="false">IF($F413="","",IF($G413&lt;&gt;"",$G413,IF(COUNTIFS(Banco!$F$6:$F$505,$F413,Banco!$A$6:$A$505,"&gt;="&amp;$A413-Instrucciones!$B$22,Banco!$A$6:$A$505,"&lt;="&amp;$A413+Instrucciones!$B$22)=0,"No aparece en el banco",IF(COUNTIF($F$6:$F$505,$F413)&lt;=COUNTIF(Banco!$F$6:$F$505,$F413),"Conciliado","Revisar"))))</f>
        <v/>
      </c>
    </row>
    <row r="414" customFormat="false" ht="15" hidden="false" customHeight="false" outlineLevel="0" collapsed="false">
      <c r="A414" s="28"/>
      <c r="B414" s="29"/>
      <c r="C414" s="29"/>
      <c r="D414" s="30"/>
      <c r="E414" s="30"/>
      <c r="F414" s="25" t="str">
        <f aca="false">IF(AND($D414="",$E414=""),"",$D414-$E414)</f>
        <v/>
      </c>
      <c r="G414" s="26"/>
      <c r="H414" s="27" t="str">
        <f aca="false">IF($F414="","",IF($G414&lt;&gt;"",$G414,IF(COUNTIFS(Banco!$F$6:$F$505,$F414,Banco!$A$6:$A$505,"&gt;="&amp;$A414-Instrucciones!$B$22,Banco!$A$6:$A$505,"&lt;="&amp;$A414+Instrucciones!$B$22)=0,"No aparece en el banco",IF(COUNTIF($F$6:$F$505,$F414)&lt;=COUNTIF(Banco!$F$6:$F$505,$F414),"Conciliado","Revisar"))))</f>
        <v/>
      </c>
    </row>
    <row r="415" customFormat="false" ht="15" hidden="false" customHeight="false" outlineLevel="0" collapsed="false">
      <c r="A415" s="28"/>
      <c r="B415" s="29"/>
      <c r="C415" s="29"/>
      <c r="D415" s="30"/>
      <c r="E415" s="30"/>
      <c r="F415" s="25" t="str">
        <f aca="false">IF(AND($D415="",$E415=""),"",$D415-$E415)</f>
        <v/>
      </c>
      <c r="G415" s="26"/>
      <c r="H415" s="27" t="str">
        <f aca="false">IF($F415="","",IF($G415&lt;&gt;"",$G415,IF(COUNTIFS(Banco!$F$6:$F$505,$F415,Banco!$A$6:$A$505,"&gt;="&amp;$A415-Instrucciones!$B$22,Banco!$A$6:$A$505,"&lt;="&amp;$A415+Instrucciones!$B$22)=0,"No aparece en el banco",IF(COUNTIF($F$6:$F$505,$F415)&lt;=COUNTIF(Banco!$F$6:$F$505,$F415),"Conciliado","Revisar"))))</f>
        <v/>
      </c>
    </row>
    <row r="416" customFormat="false" ht="15" hidden="false" customHeight="false" outlineLevel="0" collapsed="false">
      <c r="A416" s="28"/>
      <c r="B416" s="29"/>
      <c r="C416" s="29"/>
      <c r="D416" s="30"/>
      <c r="E416" s="30"/>
      <c r="F416" s="25" t="str">
        <f aca="false">IF(AND($D416="",$E416=""),"",$D416-$E416)</f>
        <v/>
      </c>
      <c r="G416" s="26"/>
      <c r="H416" s="27" t="str">
        <f aca="false">IF($F416="","",IF($G416&lt;&gt;"",$G416,IF(COUNTIFS(Banco!$F$6:$F$505,$F416,Banco!$A$6:$A$505,"&gt;="&amp;$A416-Instrucciones!$B$22,Banco!$A$6:$A$505,"&lt;="&amp;$A416+Instrucciones!$B$22)=0,"No aparece en el banco",IF(COUNTIF($F$6:$F$505,$F416)&lt;=COUNTIF(Banco!$F$6:$F$505,$F416),"Conciliado","Revisar"))))</f>
        <v/>
      </c>
    </row>
    <row r="417" customFormat="false" ht="15" hidden="false" customHeight="false" outlineLevel="0" collapsed="false">
      <c r="A417" s="28"/>
      <c r="B417" s="29"/>
      <c r="C417" s="29"/>
      <c r="D417" s="30"/>
      <c r="E417" s="30"/>
      <c r="F417" s="25" t="str">
        <f aca="false">IF(AND($D417="",$E417=""),"",$D417-$E417)</f>
        <v/>
      </c>
      <c r="G417" s="26"/>
      <c r="H417" s="27" t="str">
        <f aca="false">IF($F417="","",IF($G417&lt;&gt;"",$G417,IF(COUNTIFS(Banco!$F$6:$F$505,$F417,Banco!$A$6:$A$505,"&gt;="&amp;$A417-Instrucciones!$B$22,Banco!$A$6:$A$505,"&lt;="&amp;$A417+Instrucciones!$B$22)=0,"No aparece en el banco",IF(COUNTIF($F$6:$F$505,$F417)&lt;=COUNTIF(Banco!$F$6:$F$505,$F417),"Conciliado","Revisar"))))</f>
        <v/>
      </c>
    </row>
    <row r="418" customFormat="false" ht="15" hidden="false" customHeight="false" outlineLevel="0" collapsed="false">
      <c r="A418" s="28"/>
      <c r="B418" s="29"/>
      <c r="C418" s="29"/>
      <c r="D418" s="30"/>
      <c r="E418" s="30"/>
      <c r="F418" s="25" t="str">
        <f aca="false">IF(AND($D418="",$E418=""),"",$D418-$E418)</f>
        <v/>
      </c>
      <c r="G418" s="26"/>
      <c r="H418" s="27" t="str">
        <f aca="false">IF($F418="","",IF($G418&lt;&gt;"",$G418,IF(COUNTIFS(Banco!$F$6:$F$505,$F418,Banco!$A$6:$A$505,"&gt;="&amp;$A418-Instrucciones!$B$22,Banco!$A$6:$A$505,"&lt;="&amp;$A418+Instrucciones!$B$22)=0,"No aparece en el banco",IF(COUNTIF($F$6:$F$505,$F418)&lt;=COUNTIF(Banco!$F$6:$F$505,$F418),"Conciliado","Revisar"))))</f>
        <v/>
      </c>
    </row>
    <row r="419" customFormat="false" ht="15" hidden="false" customHeight="false" outlineLevel="0" collapsed="false">
      <c r="A419" s="28"/>
      <c r="B419" s="29"/>
      <c r="C419" s="29"/>
      <c r="D419" s="30"/>
      <c r="E419" s="30"/>
      <c r="F419" s="25" t="str">
        <f aca="false">IF(AND($D419="",$E419=""),"",$D419-$E419)</f>
        <v/>
      </c>
      <c r="G419" s="26"/>
      <c r="H419" s="27" t="str">
        <f aca="false">IF($F419="","",IF($G419&lt;&gt;"",$G419,IF(COUNTIFS(Banco!$F$6:$F$505,$F419,Banco!$A$6:$A$505,"&gt;="&amp;$A419-Instrucciones!$B$22,Banco!$A$6:$A$505,"&lt;="&amp;$A419+Instrucciones!$B$22)=0,"No aparece en el banco",IF(COUNTIF($F$6:$F$505,$F419)&lt;=COUNTIF(Banco!$F$6:$F$505,$F419),"Conciliado","Revisar"))))</f>
        <v/>
      </c>
    </row>
    <row r="420" customFormat="false" ht="15" hidden="false" customHeight="false" outlineLevel="0" collapsed="false">
      <c r="A420" s="28"/>
      <c r="B420" s="29"/>
      <c r="C420" s="29"/>
      <c r="D420" s="30"/>
      <c r="E420" s="30"/>
      <c r="F420" s="25" t="str">
        <f aca="false">IF(AND($D420="",$E420=""),"",$D420-$E420)</f>
        <v/>
      </c>
      <c r="G420" s="26"/>
      <c r="H420" s="27" t="str">
        <f aca="false">IF($F420="","",IF($G420&lt;&gt;"",$G420,IF(COUNTIFS(Banco!$F$6:$F$505,$F420,Banco!$A$6:$A$505,"&gt;="&amp;$A420-Instrucciones!$B$22,Banco!$A$6:$A$505,"&lt;="&amp;$A420+Instrucciones!$B$22)=0,"No aparece en el banco",IF(COUNTIF($F$6:$F$505,$F420)&lt;=COUNTIF(Banco!$F$6:$F$505,$F420),"Conciliado","Revisar"))))</f>
        <v/>
      </c>
    </row>
    <row r="421" customFormat="false" ht="15" hidden="false" customHeight="false" outlineLevel="0" collapsed="false">
      <c r="A421" s="28"/>
      <c r="B421" s="29"/>
      <c r="C421" s="29"/>
      <c r="D421" s="30"/>
      <c r="E421" s="30"/>
      <c r="F421" s="25" t="str">
        <f aca="false">IF(AND($D421="",$E421=""),"",$D421-$E421)</f>
        <v/>
      </c>
      <c r="G421" s="26"/>
      <c r="H421" s="27" t="str">
        <f aca="false">IF($F421="","",IF($G421&lt;&gt;"",$G421,IF(COUNTIFS(Banco!$F$6:$F$505,$F421,Banco!$A$6:$A$505,"&gt;="&amp;$A421-Instrucciones!$B$22,Banco!$A$6:$A$505,"&lt;="&amp;$A421+Instrucciones!$B$22)=0,"No aparece en el banco",IF(COUNTIF($F$6:$F$505,$F421)&lt;=COUNTIF(Banco!$F$6:$F$505,$F421),"Conciliado","Revisar"))))</f>
        <v/>
      </c>
    </row>
    <row r="422" customFormat="false" ht="15" hidden="false" customHeight="false" outlineLevel="0" collapsed="false">
      <c r="A422" s="28"/>
      <c r="B422" s="29"/>
      <c r="C422" s="29"/>
      <c r="D422" s="30"/>
      <c r="E422" s="30"/>
      <c r="F422" s="25" t="str">
        <f aca="false">IF(AND($D422="",$E422=""),"",$D422-$E422)</f>
        <v/>
      </c>
      <c r="G422" s="26"/>
      <c r="H422" s="27" t="str">
        <f aca="false">IF($F422="","",IF($G422&lt;&gt;"",$G422,IF(COUNTIFS(Banco!$F$6:$F$505,$F422,Banco!$A$6:$A$505,"&gt;="&amp;$A422-Instrucciones!$B$22,Banco!$A$6:$A$505,"&lt;="&amp;$A422+Instrucciones!$B$22)=0,"No aparece en el banco",IF(COUNTIF($F$6:$F$505,$F422)&lt;=COUNTIF(Banco!$F$6:$F$505,$F422),"Conciliado","Revisar"))))</f>
        <v/>
      </c>
    </row>
    <row r="423" customFormat="false" ht="15" hidden="false" customHeight="false" outlineLevel="0" collapsed="false">
      <c r="A423" s="28"/>
      <c r="B423" s="29"/>
      <c r="C423" s="29"/>
      <c r="D423" s="30"/>
      <c r="E423" s="30"/>
      <c r="F423" s="25" t="str">
        <f aca="false">IF(AND($D423="",$E423=""),"",$D423-$E423)</f>
        <v/>
      </c>
      <c r="G423" s="26"/>
      <c r="H423" s="27" t="str">
        <f aca="false">IF($F423="","",IF($G423&lt;&gt;"",$G423,IF(COUNTIFS(Banco!$F$6:$F$505,$F423,Banco!$A$6:$A$505,"&gt;="&amp;$A423-Instrucciones!$B$22,Banco!$A$6:$A$505,"&lt;="&amp;$A423+Instrucciones!$B$22)=0,"No aparece en el banco",IF(COUNTIF($F$6:$F$505,$F423)&lt;=COUNTIF(Banco!$F$6:$F$505,$F423),"Conciliado","Revisar"))))</f>
        <v/>
      </c>
    </row>
    <row r="424" customFormat="false" ht="15" hidden="false" customHeight="false" outlineLevel="0" collapsed="false">
      <c r="A424" s="28"/>
      <c r="B424" s="29"/>
      <c r="C424" s="29"/>
      <c r="D424" s="30"/>
      <c r="E424" s="30"/>
      <c r="F424" s="25" t="str">
        <f aca="false">IF(AND($D424="",$E424=""),"",$D424-$E424)</f>
        <v/>
      </c>
      <c r="G424" s="26"/>
      <c r="H424" s="27" t="str">
        <f aca="false">IF($F424="","",IF($G424&lt;&gt;"",$G424,IF(COUNTIFS(Banco!$F$6:$F$505,$F424,Banco!$A$6:$A$505,"&gt;="&amp;$A424-Instrucciones!$B$22,Banco!$A$6:$A$505,"&lt;="&amp;$A424+Instrucciones!$B$22)=0,"No aparece en el banco",IF(COUNTIF($F$6:$F$505,$F424)&lt;=COUNTIF(Banco!$F$6:$F$505,$F424),"Conciliado","Revisar"))))</f>
        <v/>
      </c>
    </row>
    <row r="425" customFormat="false" ht="15" hidden="false" customHeight="false" outlineLevel="0" collapsed="false">
      <c r="A425" s="28"/>
      <c r="B425" s="29"/>
      <c r="C425" s="29"/>
      <c r="D425" s="30"/>
      <c r="E425" s="30"/>
      <c r="F425" s="25" t="str">
        <f aca="false">IF(AND($D425="",$E425=""),"",$D425-$E425)</f>
        <v/>
      </c>
      <c r="G425" s="26"/>
      <c r="H425" s="27" t="str">
        <f aca="false">IF($F425="","",IF($G425&lt;&gt;"",$G425,IF(COUNTIFS(Banco!$F$6:$F$505,$F425,Banco!$A$6:$A$505,"&gt;="&amp;$A425-Instrucciones!$B$22,Banco!$A$6:$A$505,"&lt;="&amp;$A425+Instrucciones!$B$22)=0,"No aparece en el banco",IF(COUNTIF($F$6:$F$505,$F425)&lt;=COUNTIF(Banco!$F$6:$F$505,$F425),"Conciliado","Revisar"))))</f>
        <v/>
      </c>
    </row>
    <row r="426" customFormat="false" ht="15" hidden="false" customHeight="false" outlineLevel="0" collapsed="false">
      <c r="A426" s="28"/>
      <c r="B426" s="29"/>
      <c r="C426" s="29"/>
      <c r="D426" s="30"/>
      <c r="E426" s="30"/>
      <c r="F426" s="25" t="str">
        <f aca="false">IF(AND($D426="",$E426=""),"",$D426-$E426)</f>
        <v/>
      </c>
      <c r="G426" s="26"/>
      <c r="H426" s="27" t="str">
        <f aca="false">IF($F426="","",IF($G426&lt;&gt;"",$G426,IF(COUNTIFS(Banco!$F$6:$F$505,$F426,Banco!$A$6:$A$505,"&gt;="&amp;$A426-Instrucciones!$B$22,Banco!$A$6:$A$505,"&lt;="&amp;$A426+Instrucciones!$B$22)=0,"No aparece en el banco",IF(COUNTIF($F$6:$F$505,$F426)&lt;=COUNTIF(Banco!$F$6:$F$505,$F426),"Conciliado","Revisar"))))</f>
        <v/>
      </c>
    </row>
    <row r="427" customFormat="false" ht="15" hidden="false" customHeight="false" outlineLevel="0" collapsed="false">
      <c r="A427" s="28"/>
      <c r="B427" s="29"/>
      <c r="C427" s="29"/>
      <c r="D427" s="30"/>
      <c r="E427" s="30"/>
      <c r="F427" s="25" t="str">
        <f aca="false">IF(AND($D427="",$E427=""),"",$D427-$E427)</f>
        <v/>
      </c>
      <c r="G427" s="26"/>
      <c r="H427" s="27" t="str">
        <f aca="false">IF($F427="","",IF($G427&lt;&gt;"",$G427,IF(COUNTIFS(Banco!$F$6:$F$505,$F427,Banco!$A$6:$A$505,"&gt;="&amp;$A427-Instrucciones!$B$22,Banco!$A$6:$A$505,"&lt;="&amp;$A427+Instrucciones!$B$22)=0,"No aparece en el banco",IF(COUNTIF($F$6:$F$505,$F427)&lt;=COUNTIF(Banco!$F$6:$F$505,$F427),"Conciliado","Revisar"))))</f>
        <v/>
      </c>
    </row>
    <row r="428" customFormat="false" ht="15" hidden="false" customHeight="false" outlineLevel="0" collapsed="false">
      <c r="A428" s="28"/>
      <c r="B428" s="29"/>
      <c r="C428" s="29"/>
      <c r="D428" s="30"/>
      <c r="E428" s="30"/>
      <c r="F428" s="25" t="str">
        <f aca="false">IF(AND($D428="",$E428=""),"",$D428-$E428)</f>
        <v/>
      </c>
      <c r="G428" s="26"/>
      <c r="H428" s="27" t="str">
        <f aca="false">IF($F428="","",IF($G428&lt;&gt;"",$G428,IF(COUNTIFS(Banco!$F$6:$F$505,$F428,Banco!$A$6:$A$505,"&gt;="&amp;$A428-Instrucciones!$B$22,Banco!$A$6:$A$505,"&lt;="&amp;$A428+Instrucciones!$B$22)=0,"No aparece en el banco",IF(COUNTIF($F$6:$F$505,$F428)&lt;=COUNTIF(Banco!$F$6:$F$505,$F428),"Conciliado","Revisar"))))</f>
        <v/>
      </c>
    </row>
    <row r="429" customFormat="false" ht="15" hidden="false" customHeight="false" outlineLevel="0" collapsed="false">
      <c r="A429" s="28"/>
      <c r="B429" s="29"/>
      <c r="C429" s="29"/>
      <c r="D429" s="30"/>
      <c r="E429" s="30"/>
      <c r="F429" s="25" t="str">
        <f aca="false">IF(AND($D429="",$E429=""),"",$D429-$E429)</f>
        <v/>
      </c>
      <c r="G429" s="26"/>
      <c r="H429" s="27" t="str">
        <f aca="false">IF($F429="","",IF($G429&lt;&gt;"",$G429,IF(COUNTIFS(Banco!$F$6:$F$505,$F429,Banco!$A$6:$A$505,"&gt;="&amp;$A429-Instrucciones!$B$22,Banco!$A$6:$A$505,"&lt;="&amp;$A429+Instrucciones!$B$22)=0,"No aparece en el banco",IF(COUNTIF($F$6:$F$505,$F429)&lt;=COUNTIF(Banco!$F$6:$F$505,$F429),"Conciliado","Revisar"))))</f>
        <v/>
      </c>
    </row>
    <row r="430" customFormat="false" ht="15" hidden="false" customHeight="false" outlineLevel="0" collapsed="false">
      <c r="A430" s="28"/>
      <c r="B430" s="29"/>
      <c r="C430" s="29"/>
      <c r="D430" s="30"/>
      <c r="E430" s="30"/>
      <c r="F430" s="25" t="str">
        <f aca="false">IF(AND($D430="",$E430=""),"",$D430-$E430)</f>
        <v/>
      </c>
      <c r="G430" s="26"/>
      <c r="H430" s="27" t="str">
        <f aca="false">IF($F430="","",IF($G430&lt;&gt;"",$G430,IF(COUNTIFS(Banco!$F$6:$F$505,$F430,Banco!$A$6:$A$505,"&gt;="&amp;$A430-Instrucciones!$B$22,Banco!$A$6:$A$505,"&lt;="&amp;$A430+Instrucciones!$B$22)=0,"No aparece en el banco",IF(COUNTIF($F$6:$F$505,$F430)&lt;=COUNTIF(Banco!$F$6:$F$505,$F430),"Conciliado","Revisar"))))</f>
        <v/>
      </c>
    </row>
    <row r="431" customFormat="false" ht="15" hidden="false" customHeight="false" outlineLevel="0" collapsed="false">
      <c r="A431" s="28"/>
      <c r="B431" s="29"/>
      <c r="C431" s="29"/>
      <c r="D431" s="30"/>
      <c r="E431" s="30"/>
      <c r="F431" s="25" t="str">
        <f aca="false">IF(AND($D431="",$E431=""),"",$D431-$E431)</f>
        <v/>
      </c>
      <c r="G431" s="26"/>
      <c r="H431" s="27" t="str">
        <f aca="false">IF($F431="","",IF($G431&lt;&gt;"",$G431,IF(COUNTIFS(Banco!$F$6:$F$505,$F431,Banco!$A$6:$A$505,"&gt;="&amp;$A431-Instrucciones!$B$22,Banco!$A$6:$A$505,"&lt;="&amp;$A431+Instrucciones!$B$22)=0,"No aparece en el banco",IF(COUNTIF($F$6:$F$505,$F431)&lt;=COUNTIF(Banco!$F$6:$F$505,$F431),"Conciliado","Revisar"))))</f>
        <v/>
      </c>
    </row>
    <row r="432" customFormat="false" ht="15" hidden="false" customHeight="false" outlineLevel="0" collapsed="false">
      <c r="A432" s="28"/>
      <c r="B432" s="29"/>
      <c r="C432" s="29"/>
      <c r="D432" s="30"/>
      <c r="E432" s="30"/>
      <c r="F432" s="25" t="str">
        <f aca="false">IF(AND($D432="",$E432=""),"",$D432-$E432)</f>
        <v/>
      </c>
      <c r="G432" s="26"/>
      <c r="H432" s="27" t="str">
        <f aca="false">IF($F432="","",IF($G432&lt;&gt;"",$G432,IF(COUNTIFS(Banco!$F$6:$F$505,$F432,Banco!$A$6:$A$505,"&gt;="&amp;$A432-Instrucciones!$B$22,Banco!$A$6:$A$505,"&lt;="&amp;$A432+Instrucciones!$B$22)=0,"No aparece en el banco",IF(COUNTIF($F$6:$F$505,$F432)&lt;=COUNTIF(Banco!$F$6:$F$505,$F432),"Conciliado","Revisar"))))</f>
        <v/>
      </c>
    </row>
    <row r="433" customFormat="false" ht="15" hidden="false" customHeight="false" outlineLevel="0" collapsed="false">
      <c r="A433" s="28"/>
      <c r="B433" s="29"/>
      <c r="C433" s="29"/>
      <c r="D433" s="30"/>
      <c r="E433" s="30"/>
      <c r="F433" s="25" t="str">
        <f aca="false">IF(AND($D433="",$E433=""),"",$D433-$E433)</f>
        <v/>
      </c>
      <c r="G433" s="26"/>
      <c r="H433" s="27" t="str">
        <f aca="false">IF($F433="","",IF($G433&lt;&gt;"",$G433,IF(COUNTIFS(Banco!$F$6:$F$505,$F433,Banco!$A$6:$A$505,"&gt;="&amp;$A433-Instrucciones!$B$22,Banco!$A$6:$A$505,"&lt;="&amp;$A433+Instrucciones!$B$22)=0,"No aparece en el banco",IF(COUNTIF($F$6:$F$505,$F433)&lt;=COUNTIF(Banco!$F$6:$F$505,$F433),"Conciliado","Revisar"))))</f>
        <v/>
      </c>
    </row>
    <row r="434" customFormat="false" ht="15" hidden="false" customHeight="false" outlineLevel="0" collapsed="false">
      <c r="A434" s="28"/>
      <c r="B434" s="29"/>
      <c r="C434" s="29"/>
      <c r="D434" s="30"/>
      <c r="E434" s="30"/>
      <c r="F434" s="25" t="str">
        <f aca="false">IF(AND($D434="",$E434=""),"",$D434-$E434)</f>
        <v/>
      </c>
      <c r="G434" s="26"/>
      <c r="H434" s="27" t="str">
        <f aca="false">IF($F434="","",IF($G434&lt;&gt;"",$G434,IF(COUNTIFS(Banco!$F$6:$F$505,$F434,Banco!$A$6:$A$505,"&gt;="&amp;$A434-Instrucciones!$B$22,Banco!$A$6:$A$505,"&lt;="&amp;$A434+Instrucciones!$B$22)=0,"No aparece en el banco",IF(COUNTIF($F$6:$F$505,$F434)&lt;=COUNTIF(Banco!$F$6:$F$505,$F434),"Conciliado","Revisar"))))</f>
        <v/>
      </c>
    </row>
    <row r="435" customFormat="false" ht="15" hidden="false" customHeight="false" outlineLevel="0" collapsed="false">
      <c r="A435" s="28"/>
      <c r="B435" s="29"/>
      <c r="C435" s="29"/>
      <c r="D435" s="30"/>
      <c r="E435" s="30"/>
      <c r="F435" s="25" t="str">
        <f aca="false">IF(AND($D435="",$E435=""),"",$D435-$E435)</f>
        <v/>
      </c>
      <c r="G435" s="26"/>
      <c r="H435" s="27" t="str">
        <f aca="false">IF($F435="","",IF($G435&lt;&gt;"",$G435,IF(COUNTIFS(Banco!$F$6:$F$505,$F435,Banco!$A$6:$A$505,"&gt;="&amp;$A435-Instrucciones!$B$22,Banco!$A$6:$A$505,"&lt;="&amp;$A435+Instrucciones!$B$22)=0,"No aparece en el banco",IF(COUNTIF($F$6:$F$505,$F435)&lt;=COUNTIF(Banco!$F$6:$F$505,$F435),"Conciliado","Revisar"))))</f>
        <v/>
      </c>
    </row>
    <row r="436" customFormat="false" ht="15" hidden="false" customHeight="false" outlineLevel="0" collapsed="false">
      <c r="A436" s="28"/>
      <c r="B436" s="29"/>
      <c r="C436" s="29"/>
      <c r="D436" s="30"/>
      <c r="E436" s="30"/>
      <c r="F436" s="25" t="str">
        <f aca="false">IF(AND($D436="",$E436=""),"",$D436-$E436)</f>
        <v/>
      </c>
      <c r="G436" s="26"/>
      <c r="H436" s="27" t="str">
        <f aca="false">IF($F436="","",IF($G436&lt;&gt;"",$G436,IF(COUNTIFS(Banco!$F$6:$F$505,$F436,Banco!$A$6:$A$505,"&gt;="&amp;$A436-Instrucciones!$B$22,Banco!$A$6:$A$505,"&lt;="&amp;$A436+Instrucciones!$B$22)=0,"No aparece en el banco",IF(COUNTIF($F$6:$F$505,$F436)&lt;=COUNTIF(Banco!$F$6:$F$505,$F436),"Conciliado","Revisar"))))</f>
        <v/>
      </c>
    </row>
    <row r="437" customFormat="false" ht="15" hidden="false" customHeight="false" outlineLevel="0" collapsed="false">
      <c r="A437" s="28"/>
      <c r="B437" s="29"/>
      <c r="C437" s="29"/>
      <c r="D437" s="30"/>
      <c r="E437" s="30"/>
      <c r="F437" s="25" t="str">
        <f aca="false">IF(AND($D437="",$E437=""),"",$D437-$E437)</f>
        <v/>
      </c>
      <c r="G437" s="26"/>
      <c r="H437" s="27" t="str">
        <f aca="false">IF($F437="","",IF($G437&lt;&gt;"",$G437,IF(COUNTIFS(Banco!$F$6:$F$505,$F437,Banco!$A$6:$A$505,"&gt;="&amp;$A437-Instrucciones!$B$22,Banco!$A$6:$A$505,"&lt;="&amp;$A437+Instrucciones!$B$22)=0,"No aparece en el banco",IF(COUNTIF($F$6:$F$505,$F437)&lt;=COUNTIF(Banco!$F$6:$F$505,$F437),"Conciliado","Revisar"))))</f>
        <v/>
      </c>
    </row>
    <row r="438" customFormat="false" ht="15" hidden="false" customHeight="false" outlineLevel="0" collapsed="false">
      <c r="A438" s="28"/>
      <c r="B438" s="29"/>
      <c r="C438" s="29"/>
      <c r="D438" s="30"/>
      <c r="E438" s="30"/>
      <c r="F438" s="25" t="str">
        <f aca="false">IF(AND($D438="",$E438=""),"",$D438-$E438)</f>
        <v/>
      </c>
      <c r="G438" s="26"/>
      <c r="H438" s="27" t="str">
        <f aca="false">IF($F438="","",IF($G438&lt;&gt;"",$G438,IF(COUNTIFS(Banco!$F$6:$F$505,$F438,Banco!$A$6:$A$505,"&gt;="&amp;$A438-Instrucciones!$B$22,Banco!$A$6:$A$505,"&lt;="&amp;$A438+Instrucciones!$B$22)=0,"No aparece en el banco",IF(COUNTIF($F$6:$F$505,$F438)&lt;=COUNTIF(Banco!$F$6:$F$505,$F438),"Conciliado","Revisar"))))</f>
        <v/>
      </c>
    </row>
    <row r="439" customFormat="false" ht="15" hidden="false" customHeight="false" outlineLevel="0" collapsed="false">
      <c r="A439" s="28"/>
      <c r="B439" s="29"/>
      <c r="C439" s="29"/>
      <c r="D439" s="30"/>
      <c r="E439" s="30"/>
      <c r="F439" s="25" t="str">
        <f aca="false">IF(AND($D439="",$E439=""),"",$D439-$E439)</f>
        <v/>
      </c>
      <c r="G439" s="26"/>
      <c r="H439" s="27" t="str">
        <f aca="false">IF($F439="","",IF($G439&lt;&gt;"",$G439,IF(COUNTIFS(Banco!$F$6:$F$505,$F439,Banco!$A$6:$A$505,"&gt;="&amp;$A439-Instrucciones!$B$22,Banco!$A$6:$A$505,"&lt;="&amp;$A439+Instrucciones!$B$22)=0,"No aparece en el banco",IF(COUNTIF($F$6:$F$505,$F439)&lt;=COUNTIF(Banco!$F$6:$F$505,$F439),"Conciliado","Revisar"))))</f>
        <v/>
      </c>
    </row>
    <row r="440" customFormat="false" ht="15" hidden="false" customHeight="false" outlineLevel="0" collapsed="false">
      <c r="A440" s="28"/>
      <c r="B440" s="29"/>
      <c r="C440" s="29"/>
      <c r="D440" s="30"/>
      <c r="E440" s="30"/>
      <c r="F440" s="25" t="str">
        <f aca="false">IF(AND($D440="",$E440=""),"",$D440-$E440)</f>
        <v/>
      </c>
      <c r="G440" s="26"/>
      <c r="H440" s="27" t="str">
        <f aca="false">IF($F440="","",IF($G440&lt;&gt;"",$G440,IF(COUNTIFS(Banco!$F$6:$F$505,$F440,Banco!$A$6:$A$505,"&gt;="&amp;$A440-Instrucciones!$B$22,Banco!$A$6:$A$505,"&lt;="&amp;$A440+Instrucciones!$B$22)=0,"No aparece en el banco",IF(COUNTIF($F$6:$F$505,$F440)&lt;=COUNTIF(Banco!$F$6:$F$505,$F440),"Conciliado","Revisar"))))</f>
        <v/>
      </c>
    </row>
    <row r="441" customFormat="false" ht="15" hidden="false" customHeight="false" outlineLevel="0" collapsed="false">
      <c r="A441" s="28"/>
      <c r="B441" s="29"/>
      <c r="C441" s="29"/>
      <c r="D441" s="30"/>
      <c r="E441" s="30"/>
      <c r="F441" s="25" t="str">
        <f aca="false">IF(AND($D441="",$E441=""),"",$D441-$E441)</f>
        <v/>
      </c>
      <c r="G441" s="26"/>
      <c r="H441" s="27" t="str">
        <f aca="false">IF($F441="","",IF($G441&lt;&gt;"",$G441,IF(COUNTIFS(Banco!$F$6:$F$505,$F441,Banco!$A$6:$A$505,"&gt;="&amp;$A441-Instrucciones!$B$22,Banco!$A$6:$A$505,"&lt;="&amp;$A441+Instrucciones!$B$22)=0,"No aparece en el banco",IF(COUNTIF($F$6:$F$505,$F441)&lt;=COUNTIF(Banco!$F$6:$F$505,$F441),"Conciliado","Revisar"))))</f>
        <v/>
      </c>
    </row>
    <row r="442" customFormat="false" ht="15" hidden="false" customHeight="false" outlineLevel="0" collapsed="false">
      <c r="A442" s="28"/>
      <c r="B442" s="29"/>
      <c r="C442" s="29"/>
      <c r="D442" s="30"/>
      <c r="E442" s="30"/>
      <c r="F442" s="25" t="str">
        <f aca="false">IF(AND($D442="",$E442=""),"",$D442-$E442)</f>
        <v/>
      </c>
      <c r="G442" s="26"/>
      <c r="H442" s="27" t="str">
        <f aca="false">IF($F442="","",IF($G442&lt;&gt;"",$G442,IF(COUNTIFS(Banco!$F$6:$F$505,$F442,Banco!$A$6:$A$505,"&gt;="&amp;$A442-Instrucciones!$B$22,Banco!$A$6:$A$505,"&lt;="&amp;$A442+Instrucciones!$B$22)=0,"No aparece en el banco",IF(COUNTIF($F$6:$F$505,$F442)&lt;=COUNTIF(Banco!$F$6:$F$505,$F442),"Conciliado","Revisar"))))</f>
        <v/>
      </c>
    </row>
    <row r="443" customFormat="false" ht="15" hidden="false" customHeight="false" outlineLevel="0" collapsed="false">
      <c r="A443" s="28"/>
      <c r="B443" s="29"/>
      <c r="C443" s="29"/>
      <c r="D443" s="30"/>
      <c r="E443" s="30"/>
      <c r="F443" s="25" t="str">
        <f aca="false">IF(AND($D443="",$E443=""),"",$D443-$E443)</f>
        <v/>
      </c>
      <c r="G443" s="26"/>
      <c r="H443" s="27" t="str">
        <f aca="false">IF($F443="","",IF($G443&lt;&gt;"",$G443,IF(COUNTIFS(Banco!$F$6:$F$505,$F443,Banco!$A$6:$A$505,"&gt;="&amp;$A443-Instrucciones!$B$22,Banco!$A$6:$A$505,"&lt;="&amp;$A443+Instrucciones!$B$22)=0,"No aparece en el banco",IF(COUNTIF($F$6:$F$505,$F443)&lt;=COUNTIF(Banco!$F$6:$F$505,$F443),"Conciliado","Revisar"))))</f>
        <v/>
      </c>
    </row>
    <row r="444" customFormat="false" ht="15" hidden="false" customHeight="false" outlineLevel="0" collapsed="false">
      <c r="A444" s="28"/>
      <c r="B444" s="29"/>
      <c r="C444" s="29"/>
      <c r="D444" s="30"/>
      <c r="E444" s="30"/>
      <c r="F444" s="25" t="str">
        <f aca="false">IF(AND($D444="",$E444=""),"",$D444-$E444)</f>
        <v/>
      </c>
      <c r="G444" s="26"/>
      <c r="H444" s="27" t="str">
        <f aca="false">IF($F444="","",IF($G444&lt;&gt;"",$G444,IF(COUNTIFS(Banco!$F$6:$F$505,$F444,Banco!$A$6:$A$505,"&gt;="&amp;$A444-Instrucciones!$B$22,Banco!$A$6:$A$505,"&lt;="&amp;$A444+Instrucciones!$B$22)=0,"No aparece en el banco",IF(COUNTIF($F$6:$F$505,$F444)&lt;=COUNTIF(Banco!$F$6:$F$505,$F444),"Conciliado","Revisar"))))</f>
        <v/>
      </c>
    </row>
    <row r="445" customFormat="false" ht="15" hidden="false" customHeight="false" outlineLevel="0" collapsed="false">
      <c r="A445" s="28"/>
      <c r="B445" s="29"/>
      <c r="C445" s="29"/>
      <c r="D445" s="30"/>
      <c r="E445" s="30"/>
      <c r="F445" s="25" t="str">
        <f aca="false">IF(AND($D445="",$E445=""),"",$D445-$E445)</f>
        <v/>
      </c>
      <c r="G445" s="26"/>
      <c r="H445" s="27" t="str">
        <f aca="false">IF($F445="","",IF($G445&lt;&gt;"",$G445,IF(COUNTIFS(Banco!$F$6:$F$505,$F445,Banco!$A$6:$A$505,"&gt;="&amp;$A445-Instrucciones!$B$22,Banco!$A$6:$A$505,"&lt;="&amp;$A445+Instrucciones!$B$22)=0,"No aparece en el banco",IF(COUNTIF($F$6:$F$505,$F445)&lt;=COUNTIF(Banco!$F$6:$F$505,$F445),"Conciliado","Revisar"))))</f>
        <v/>
      </c>
    </row>
    <row r="446" customFormat="false" ht="15" hidden="false" customHeight="false" outlineLevel="0" collapsed="false">
      <c r="A446" s="28"/>
      <c r="B446" s="29"/>
      <c r="C446" s="29"/>
      <c r="D446" s="30"/>
      <c r="E446" s="30"/>
      <c r="F446" s="25" t="str">
        <f aca="false">IF(AND($D446="",$E446=""),"",$D446-$E446)</f>
        <v/>
      </c>
      <c r="G446" s="26"/>
      <c r="H446" s="27" t="str">
        <f aca="false">IF($F446="","",IF($G446&lt;&gt;"",$G446,IF(COUNTIFS(Banco!$F$6:$F$505,$F446,Banco!$A$6:$A$505,"&gt;="&amp;$A446-Instrucciones!$B$22,Banco!$A$6:$A$505,"&lt;="&amp;$A446+Instrucciones!$B$22)=0,"No aparece en el banco",IF(COUNTIF($F$6:$F$505,$F446)&lt;=COUNTIF(Banco!$F$6:$F$505,$F446),"Conciliado","Revisar"))))</f>
        <v/>
      </c>
    </row>
    <row r="447" customFormat="false" ht="15" hidden="false" customHeight="false" outlineLevel="0" collapsed="false">
      <c r="A447" s="28"/>
      <c r="B447" s="29"/>
      <c r="C447" s="29"/>
      <c r="D447" s="30"/>
      <c r="E447" s="30"/>
      <c r="F447" s="25" t="str">
        <f aca="false">IF(AND($D447="",$E447=""),"",$D447-$E447)</f>
        <v/>
      </c>
      <c r="G447" s="26"/>
      <c r="H447" s="27" t="str">
        <f aca="false">IF($F447="","",IF($G447&lt;&gt;"",$G447,IF(COUNTIFS(Banco!$F$6:$F$505,$F447,Banco!$A$6:$A$505,"&gt;="&amp;$A447-Instrucciones!$B$22,Banco!$A$6:$A$505,"&lt;="&amp;$A447+Instrucciones!$B$22)=0,"No aparece en el banco",IF(COUNTIF($F$6:$F$505,$F447)&lt;=COUNTIF(Banco!$F$6:$F$505,$F447),"Conciliado","Revisar"))))</f>
        <v/>
      </c>
    </row>
    <row r="448" customFormat="false" ht="15" hidden="false" customHeight="false" outlineLevel="0" collapsed="false">
      <c r="A448" s="28"/>
      <c r="B448" s="29"/>
      <c r="C448" s="29"/>
      <c r="D448" s="30"/>
      <c r="E448" s="30"/>
      <c r="F448" s="25" t="str">
        <f aca="false">IF(AND($D448="",$E448=""),"",$D448-$E448)</f>
        <v/>
      </c>
      <c r="G448" s="26"/>
      <c r="H448" s="27" t="str">
        <f aca="false">IF($F448="","",IF($G448&lt;&gt;"",$G448,IF(COUNTIFS(Banco!$F$6:$F$505,$F448,Banco!$A$6:$A$505,"&gt;="&amp;$A448-Instrucciones!$B$22,Banco!$A$6:$A$505,"&lt;="&amp;$A448+Instrucciones!$B$22)=0,"No aparece en el banco",IF(COUNTIF($F$6:$F$505,$F448)&lt;=COUNTIF(Banco!$F$6:$F$505,$F448),"Conciliado","Revisar"))))</f>
        <v/>
      </c>
    </row>
    <row r="449" customFormat="false" ht="15" hidden="false" customHeight="false" outlineLevel="0" collapsed="false">
      <c r="A449" s="28"/>
      <c r="B449" s="29"/>
      <c r="C449" s="29"/>
      <c r="D449" s="30"/>
      <c r="E449" s="30"/>
      <c r="F449" s="25" t="str">
        <f aca="false">IF(AND($D449="",$E449=""),"",$D449-$E449)</f>
        <v/>
      </c>
      <c r="G449" s="26"/>
      <c r="H449" s="27" t="str">
        <f aca="false">IF($F449="","",IF($G449&lt;&gt;"",$G449,IF(COUNTIFS(Banco!$F$6:$F$505,$F449,Banco!$A$6:$A$505,"&gt;="&amp;$A449-Instrucciones!$B$22,Banco!$A$6:$A$505,"&lt;="&amp;$A449+Instrucciones!$B$22)=0,"No aparece en el banco",IF(COUNTIF($F$6:$F$505,$F449)&lt;=COUNTIF(Banco!$F$6:$F$505,$F449),"Conciliado","Revisar"))))</f>
        <v/>
      </c>
    </row>
    <row r="450" customFormat="false" ht="15" hidden="false" customHeight="false" outlineLevel="0" collapsed="false">
      <c r="A450" s="28"/>
      <c r="B450" s="29"/>
      <c r="C450" s="29"/>
      <c r="D450" s="30"/>
      <c r="E450" s="30"/>
      <c r="F450" s="25" t="str">
        <f aca="false">IF(AND($D450="",$E450=""),"",$D450-$E450)</f>
        <v/>
      </c>
      <c r="G450" s="26"/>
      <c r="H450" s="27" t="str">
        <f aca="false">IF($F450="","",IF($G450&lt;&gt;"",$G450,IF(COUNTIFS(Banco!$F$6:$F$505,$F450,Banco!$A$6:$A$505,"&gt;="&amp;$A450-Instrucciones!$B$22,Banco!$A$6:$A$505,"&lt;="&amp;$A450+Instrucciones!$B$22)=0,"No aparece en el banco",IF(COUNTIF($F$6:$F$505,$F450)&lt;=COUNTIF(Banco!$F$6:$F$505,$F450),"Conciliado","Revisar"))))</f>
        <v/>
      </c>
    </row>
    <row r="451" customFormat="false" ht="15" hidden="false" customHeight="false" outlineLevel="0" collapsed="false">
      <c r="A451" s="28"/>
      <c r="B451" s="29"/>
      <c r="C451" s="29"/>
      <c r="D451" s="30"/>
      <c r="E451" s="30"/>
      <c r="F451" s="25" t="str">
        <f aca="false">IF(AND($D451="",$E451=""),"",$D451-$E451)</f>
        <v/>
      </c>
      <c r="G451" s="26"/>
      <c r="H451" s="27" t="str">
        <f aca="false">IF($F451="","",IF($G451&lt;&gt;"",$G451,IF(COUNTIFS(Banco!$F$6:$F$505,$F451,Banco!$A$6:$A$505,"&gt;="&amp;$A451-Instrucciones!$B$22,Banco!$A$6:$A$505,"&lt;="&amp;$A451+Instrucciones!$B$22)=0,"No aparece en el banco",IF(COUNTIF($F$6:$F$505,$F451)&lt;=COUNTIF(Banco!$F$6:$F$505,$F451),"Conciliado","Revisar"))))</f>
        <v/>
      </c>
    </row>
    <row r="452" customFormat="false" ht="15" hidden="false" customHeight="false" outlineLevel="0" collapsed="false">
      <c r="A452" s="28"/>
      <c r="B452" s="29"/>
      <c r="C452" s="29"/>
      <c r="D452" s="30"/>
      <c r="E452" s="30"/>
      <c r="F452" s="25" t="str">
        <f aca="false">IF(AND($D452="",$E452=""),"",$D452-$E452)</f>
        <v/>
      </c>
      <c r="G452" s="26"/>
      <c r="H452" s="27" t="str">
        <f aca="false">IF($F452="","",IF($G452&lt;&gt;"",$G452,IF(COUNTIFS(Banco!$F$6:$F$505,$F452,Banco!$A$6:$A$505,"&gt;="&amp;$A452-Instrucciones!$B$22,Banco!$A$6:$A$505,"&lt;="&amp;$A452+Instrucciones!$B$22)=0,"No aparece en el banco",IF(COUNTIF($F$6:$F$505,$F452)&lt;=COUNTIF(Banco!$F$6:$F$505,$F452),"Conciliado","Revisar"))))</f>
        <v/>
      </c>
    </row>
    <row r="453" customFormat="false" ht="15" hidden="false" customHeight="false" outlineLevel="0" collapsed="false">
      <c r="A453" s="28"/>
      <c r="B453" s="29"/>
      <c r="C453" s="29"/>
      <c r="D453" s="30"/>
      <c r="E453" s="30"/>
      <c r="F453" s="25" t="str">
        <f aca="false">IF(AND($D453="",$E453=""),"",$D453-$E453)</f>
        <v/>
      </c>
      <c r="G453" s="26"/>
      <c r="H453" s="27" t="str">
        <f aca="false">IF($F453="","",IF($G453&lt;&gt;"",$G453,IF(COUNTIFS(Banco!$F$6:$F$505,$F453,Banco!$A$6:$A$505,"&gt;="&amp;$A453-Instrucciones!$B$22,Banco!$A$6:$A$505,"&lt;="&amp;$A453+Instrucciones!$B$22)=0,"No aparece en el banco",IF(COUNTIF($F$6:$F$505,$F453)&lt;=COUNTIF(Banco!$F$6:$F$505,$F453),"Conciliado","Revisar"))))</f>
        <v/>
      </c>
    </row>
    <row r="454" customFormat="false" ht="15" hidden="false" customHeight="false" outlineLevel="0" collapsed="false">
      <c r="A454" s="28"/>
      <c r="B454" s="29"/>
      <c r="C454" s="29"/>
      <c r="D454" s="30"/>
      <c r="E454" s="30"/>
      <c r="F454" s="25" t="str">
        <f aca="false">IF(AND($D454="",$E454=""),"",$D454-$E454)</f>
        <v/>
      </c>
      <c r="G454" s="26"/>
      <c r="H454" s="27" t="str">
        <f aca="false">IF($F454="","",IF($G454&lt;&gt;"",$G454,IF(COUNTIFS(Banco!$F$6:$F$505,$F454,Banco!$A$6:$A$505,"&gt;="&amp;$A454-Instrucciones!$B$22,Banco!$A$6:$A$505,"&lt;="&amp;$A454+Instrucciones!$B$22)=0,"No aparece en el banco",IF(COUNTIF($F$6:$F$505,$F454)&lt;=COUNTIF(Banco!$F$6:$F$505,$F454),"Conciliado","Revisar"))))</f>
        <v/>
      </c>
    </row>
    <row r="455" customFormat="false" ht="15" hidden="false" customHeight="false" outlineLevel="0" collapsed="false">
      <c r="A455" s="28"/>
      <c r="B455" s="29"/>
      <c r="C455" s="29"/>
      <c r="D455" s="30"/>
      <c r="E455" s="30"/>
      <c r="F455" s="25" t="str">
        <f aca="false">IF(AND($D455="",$E455=""),"",$D455-$E455)</f>
        <v/>
      </c>
      <c r="G455" s="26"/>
      <c r="H455" s="27" t="str">
        <f aca="false">IF($F455="","",IF($G455&lt;&gt;"",$G455,IF(COUNTIFS(Banco!$F$6:$F$505,$F455,Banco!$A$6:$A$505,"&gt;="&amp;$A455-Instrucciones!$B$22,Banco!$A$6:$A$505,"&lt;="&amp;$A455+Instrucciones!$B$22)=0,"No aparece en el banco",IF(COUNTIF($F$6:$F$505,$F455)&lt;=COUNTIF(Banco!$F$6:$F$505,$F455),"Conciliado","Revisar"))))</f>
        <v/>
      </c>
    </row>
    <row r="456" customFormat="false" ht="15" hidden="false" customHeight="false" outlineLevel="0" collapsed="false">
      <c r="A456" s="28"/>
      <c r="B456" s="29"/>
      <c r="C456" s="29"/>
      <c r="D456" s="30"/>
      <c r="E456" s="30"/>
      <c r="F456" s="25" t="str">
        <f aca="false">IF(AND($D456="",$E456=""),"",$D456-$E456)</f>
        <v/>
      </c>
      <c r="G456" s="26"/>
      <c r="H456" s="27" t="str">
        <f aca="false">IF($F456="","",IF($G456&lt;&gt;"",$G456,IF(COUNTIFS(Banco!$F$6:$F$505,$F456,Banco!$A$6:$A$505,"&gt;="&amp;$A456-Instrucciones!$B$22,Banco!$A$6:$A$505,"&lt;="&amp;$A456+Instrucciones!$B$22)=0,"No aparece en el banco",IF(COUNTIF($F$6:$F$505,$F456)&lt;=COUNTIF(Banco!$F$6:$F$505,$F456),"Conciliado","Revisar"))))</f>
        <v/>
      </c>
    </row>
    <row r="457" customFormat="false" ht="15" hidden="false" customHeight="false" outlineLevel="0" collapsed="false">
      <c r="A457" s="28"/>
      <c r="B457" s="29"/>
      <c r="C457" s="29"/>
      <c r="D457" s="30"/>
      <c r="E457" s="30"/>
      <c r="F457" s="25" t="str">
        <f aca="false">IF(AND($D457="",$E457=""),"",$D457-$E457)</f>
        <v/>
      </c>
      <c r="G457" s="26"/>
      <c r="H457" s="27" t="str">
        <f aca="false">IF($F457="","",IF($G457&lt;&gt;"",$G457,IF(COUNTIFS(Banco!$F$6:$F$505,$F457,Banco!$A$6:$A$505,"&gt;="&amp;$A457-Instrucciones!$B$22,Banco!$A$6:$A$505,"&lt;="&amp;$A457+Instrucciones!$B$22)=0,"No aparece en el banco",IF(COUNTIF($F$6:$F$505,$F457)&lt;=COUNTIF(Banco!$F$6:$F$505,$F457),"Conciliado","Revisar"))))</f>
        <v/>
      </c>
    </row>
    <row r="458" customFormat="false" ht="15" hidden="false" customHeight="false" outlineLevel="0" collapsed="false">
      <c r="A458" s="28"/>
      <c r="B458" s="29"/>
      <c r="C458" s="29"/>
      <c r="D458" s="30"/>
      <c r="E458" s="30"/>
      <c r="F458" s="25" t="str">
        <f aca="false">IF(AND($D458="",$E458=""),"",$D458-$E458)</f>
        <v/>
      </c>
      <c r="G458" s="26"/>
      <c r="H458" s="27" t="str">
        <f aca="false">IF($F458="","",IF($G458&lt;&gt;"",$G458,IF(COUNTIFS(Banco!$F$6:$F$505,$F458,Banco!$A$6:$A$505,"&gt;="&amp;$A458-Instrucciones!$B$22,Banco!$A$6:$A$505,"&lt;="&amp;$A458+Instrucciones!$B$22)=0,"No aparece en el banco",IF(COUNTIF($F$6:$F$505,$F458)&lt;=COUNTIF(Banco!$F$6:$F$505,$F458),"Conciliado","Revisar"))))</f>
        <v/>
      </c>
    </row>
    <row r="459" customFormat="false" ht="15" hidden="false" customHeight="false" outlineLevel="0" collapsed="false">
      <c r="A459" s="28"/>
      <c r="B459" s="29"/>
      <c r="C459" s="29"/>
      <c r="D459" s="30"/>
      <c r="E459" s="30"/>
      <c r="F459" s="25" t="str">
        <f aca="false">IF(AND($D459="",$E459=""),"",$D459-$E459)</f>
        <v/>
      </c>
      <c r="G459" s="26"/>
      <c r="H459" s="27" t="str">
        <f aca="false">IF($F459="","",IF($G459&lt;&gt;"",$G459,IF(COUNTIFS(Banco!$F$6:$F$505,$F459,Banco!$A$6:$A$505,"&gt;="&amp;$A459-Instrucciones!$B$22,Banco!$A$6:$A$505,"&lt;="&amp;$A459+Instrucciones!$B$22)=0,"No aparece en el banco",IF(COUNTIF($F$6:$F$505,$F459)&lt;=COUNTIF(Banco!$F$6:$F$505,$F459),"Conciliado","Revisar"))))</f>
        <v/>
      </c>
    </row>
    <row r="460" customFormat="false" ht="15" hidden="false" customHeight="false" outlineLevel="0" collapsed="false">
      <c r="A460" s="28"/>
      <c r="B460" s="29"/>
      <c r="C460" s="29"/>
      <c r="D460" s="30"/>
      <c r="E460" s="30"/>
      <c r="F460" s="25" t="str">
        <f aca="false">IF(AND($D460="",$E460=""),"",$D460-$E460)</f>
        <v/>
      </c>
      <c r="G460" s="26"/>
      <c r="H460" s="27" t="str">
        <f aca="false">IF($F460="","",IF($G460&lt;&gt;"",$G460,IF(COUNTIFS(Banco!$F$6:$F$505,$F460,Banco!$A$6:$A$505,"&gt;="&amp;$A460-Instrucciones!$B$22,Banco!$A$6:$A$505,"&lt;="&amp;$A460+Instrucciones!$B$22)=0,"No aparece en el banco",IF(COUNTIF($F$6:$F$505,$F460)&lt;=COUNTIF(Banco!$F$6:$F$505,$F460),"Conciliado","Revisar"))))</f>
        <v/>
      </c>
    </row>
    <row r="461" customFormat="false" ht="15" hidden="false" customHeight="false" outlineLevel="0" collapsed="false">
      <c r="A461" s="28"/>
      <c r="B461" s="29"/>
      <c r="C461" s="29"/>
      <c r="D461" s="30"/>
      <c r="E461" s="30"/>
      <c r="F461" s="25" t="str">
        <f aca="false">IF(AND($D461="",$E461=""),"",$D461-$E461)</f>
        <v/>
      </c>
      <c r="G461" s="26"/>
      <c r="H461" s="27" t="str">
        <f aca="false">IF($F461="","",IF($G461&lt;&gt;"",$G461,IF(COUNTIFS(Banco!$F$6:$F$505,$F461,Banco!$A$6:$A$505,"&gt;="&amp;$A461-Instrucciones!$B$22,Banco!$A$6:$A$505,"&lt;="&amp;$A461+Instrucciones!$B$22)=0,"No aparece en el banco",IF(COUNTIF($F$6:$F$505,$F461)&lt;=COUNTIF(Banco!$F$6:$F$505,$F461),"Conciliado","Revisar"))))</f>
        <v/>
      </c>
    </row>
    <row r="462" customFormat="false" ht="15" hidden="false" customHeight="false" outlineLevel="0" collapsed="false">
      <c r="A462" s="28"/>
      <c r="B462" s="29"/>
      <c r="C462" s="29"/>
      <c r="D462" s="30"/>
      <c r="E462" s="30"/>
      <c r="F462" s="25" t="str">
        <f aca="false">IF(AND($D462="",$E462=""),"",$D462-$E462)</f>
        <v/>
      </c>
      <c r="G462" s="26"/>
      <c r="H462" s="27" t="str">
        <f aca="false">IF($F462="","",IF($G462&lt;&gt;"",$G462,IF(COUNTIFS(Banco!$F$6:$F$505,$F462,Banco!$A$6:$A$505,"&gt;="&amp;$A462-Instrucciones!$B$22,Banco!$A$6:$A$505,"&lt;="&amp;$A462+Instrucciones!$B$22)=0,"No aparece en el banco",IF(COUNTIF($F$6:$F$505,$F462)&lt;=COUNTIF(Banco!$F$6:$F$505,$F462),"Conciliado","Revisar"))))</f>
        <v/>
      </c>
    </row>
    <row r="463" customFormat="false" ht="15" hidden="false" customHeight="false" outlineLevel="0" collapsed="false">
      <c r="A463" s="28"/>
      <c r="B463" s="29"/>
      <c r="C463" s="29"/>
      <c r="D463" s="30"/>
      <c r="E463" s="30"/>
      <c r="F463" s="25" t="str">
        <f aca="false">IF(AND($D463="",$E463=""),"",$D463-$E463)</f>
        <v/>
      </c>
      <c r="G463" s="26"/>
      <c r="H463" s="27" t="str">
        <f aca="false">IF($F463="","",IF($G463&lt;&gt;"",$G463,IF(COUNTIFS(Banco!$F$6:$F$505,$F463,Banco!$A$6:$A$505,"&gt;="&amp;$A463-Instrucciones!$B$22,Banco!$A$6:$A$505,"&lt;="&amp;$A463+Instrucciones!$B$22)=0,"No aparece en el banco",IF(COUNTIF($F$6:$F$505,$F463)&lt;=COUNTIF(Banco!$F$6:$F$505,$F463),"Conciliado","Revisar"))))</f>
        <v/>
      </c>
    </row>
    <row r="464" customFormat="false" ht="15" hidden="false" customHeight="false" outlineLevel="0" collapsed="false">
      <c r="A464" s="28"/>
      <c r="B464" s="29"/>
      <c r="C464" s="29"/>
      <c r="D464" s="30"/>
      <c r="E464" s="30"/>
      <c r="F464" s="25" t="str">
        <f aca="false">IF(AND($D464="",$E464=""),"",$D464-$E464)</f>
        <v/>
      </c>
      <c r="G464" s="26"/>
      <c r="H464" s="27" t="str">
        <f aca="false">IF($F464="","",IF($G464&lt;&gt;"",$G464,IF(COUNTIFS(Banco!$F$6:$F$505,$F464,Banco!$A$6:$A$505,"&gt;="&amp;$A464-Instrucciones!$B$22,Banco!$A$6:$A$505,"&lt;="&amp;$A464+Instrucciones!$B$22)=0,"No aparece en el banco",IF(COUNTIF($F$6:$F$505,$F464)&lt;=COUNTIF(Banco!$F$6:$F$505,$F464),"Conciliado","Revisar"))))</f>
        <v/>
      </c>
    </row>
    <row r="465" customFormat="false" ht="15" hidden="false" customHeight="false" outlineLevel="0" collapsed="false">
      <c r="A465" s="28"/>
      <c r="B465" s="29"/>
      <c r="C465" s="29"/>
      <c r="D465" s="30"/>
      <c r="E465" s="30"/>
      <c r="F465" s="25" t="str">
        <f aca="false">IF(AND($D465="",$E465=""),"",$D465-$E465)</f>
        <v/>
      </c>
      <c r="G465" s="26"/>
      <c r="H465" s="27" t="str">
        <f aca="false">IF($F465="","",IF($G465&lt;&gt;"",$G465,IF(COUNTIFS(Banco!$F$6:$F$505,$F465,Banco!$A$6:$A$505,"&gt;="&amp;$A465-Instrucciones!$B$22,Banco!$A$6:$A$505,"&lt;="&amp;$A465+Instrucciones!$B$22)=0,"No aparece en el banco",IF(COUNTIF($F$6:$F$505,$F465)&lt;=COUNTIF(Banco!$F$6:$F$505,$F465),"Conciliado","Revisar"))))</f>
        <v/>
      </c>
    </row>
    <row r="466" customFormat="false" ht="15" hidden="false" customHeight="false" outlineLevel="0" collapsed="false">
      <c r="A466" s="28"/>
      <c r="B466" s="29"/>
      <c r="C466" s="29"/>
      <c r="D466" s="30"/>
      <c r="E466" s="30"/>
      <c r="F466" s="25" t="str">
        <f aca="false">IF(AND($D466="",$E466=""),"",$D466-$E466)</f>
        <v/>
      </c>
      <c r="G466" s="26"/>
      <c r="H466" s="27" t="str">
        <f aca="false">IF($F466="","",IF($G466&lt;&gt;"",$G466,IF(COUNTIFS(Banco!$F$6:$F$505,$F466,Banco!$A$6:$A$505,"&gt;="&amp;$A466-Instrucciones!$B$22,Banco!$A$6:$A$505,"&lt;="&amp;$A466+Instrucciones!$B$22)=0,"No aparece en el banco",IF(COUNTIF($F$6:$F$505,$F466)&lt;=COUNTIF(Banco!$F$6:$F$505,$F466),"Conciliado","Revisar"))))</f>
        <v/>
      </c>
    </row>
    <row r="467" customFormat="false" ht="15" hidden="false" customHeight="false" outlineLevel="0" collapsed="false">
      <c r="A467" s="28"/>
      <c r="B467" s="29"/>
      <c r="C467" s="29"/>
      <c r="D467" s="30"/>
      <c r="E467" s="30"/>
      <c r="F467" s="25" t="str">
        <f aca="false">IF(AND($D467="",$E467=""),"",$D467-$E467)</f>
        <v/>
      </c>
      <c r="G467" s="26"/>
      <c r="H467" s="27" t="str">
        <f aca="false">IF($F467="","",IF($G467&lt;&gt;"",$G467,IF(COUNTIFS(Banco!$F$6:$F$505,$F467,Banco!$A$6:$A$505,"&gt;="&amp;$A467-Instrucciones!$B$22,Banco!$A$6:$A$505,"&lt;="&amp;$A467+Instrucciones!$B$22)=0,"No aparece en el banco",IF(COUNTIF($F$6:$F$505,$F467)&lt;=COUNTIF(Banco!$F$6:$F$505,$F467),"Conciliado","Revisar"))))</f>
        <v/>
      </c>
    </row>
    <row r="468" customFormat="false" ht="15" hidden="false" customHeight="false" outlineLevel="0" collapsed="false">
      <c r="A468" s="28"/>
      <c r="B468" s="29"/>
      <c r="C468" s="29"/>
      <c r="D468" s="30"/>
      <c r="E468" s="30"/>
      <c r="F468" s="25" t="str">
        <f aca="false">IF(AND($D468="",$E468=""),"",$D468-$E468)</f>
        <v/>
      </c>
      <c r="G468" s="26"/>
      <c r="H468" s="27" t="str">
        <f aca="false">IF($F468="","",IF($G468&lt;&gt;"",$G468,IF(COUNTIFS(Banco!$F$6:$F$505,$F468,Banco!$A$6:$A$505,"&gt;="&amp;$A468-Instrucciones!$B$22,Banco!$A$6:$A$505,"&lt;="&amp;$A468+Instrucciones!$B$22)=0,"No aparece en el banco",IF(COUNTIF($F$6:$F$505,$F468)&lt;=COUNTIF(Banco!$F$6:$F$505,$F468),"Conciliado","Revisar"))))</f>
        <v/>
      </c>
    </row>
    <row r="469" customFormat="false" ht="15" hidden="false" customHeight="false" outlineLevel="0" collapsed="false">
      <c r="A469" s="28"/>
      <c r="B469" s="29"/>
      <c r="C469" s="29"/>
      <c r="D469" s="30"/>
      <c r="E469" s="30"/>
      <c r="F469" s="25" t="str">
        <f aca="false">IF(AND($D469="",$E469=""),"",$D469-$E469)</f>
        <v/>
      </c>
      <c r="G469" s="26"/>
      <c r="H469" s="27" t="str">
        <f aca="false">IF($F469="","",IF($G469&lt;&gt;"",$G469,IF(COUNTIFS(Banco!$F$6:$F$505,$F469,Banco!$A$6:$A$505,"&gt;="&amp;$A469-Instrucciones!$B$22,Banco!$A$6:$A$505,"&lt;="&amp;$A469+Instrucciones!$B$22)=0,"No aparece en el banco",IF(COUNTIF($F$6:$F$505,$F469)&lt;=COUNTIF(Banco!$F$6:$F$505,$F469),"Conciliado","Revisar"))))</f>
        <v/>
      </c>
    </row>
    <row r="470" customFormat="false" ht="15" hidden="false" customHeight="false" outlineLevel="0" collapsed="false">
      <c r="A470" s="28"/>
      <c r="B470" s="29"/>
      <c r="C470" s="29"/>
      <c r="D470" s="30"/>
      <c r="E470" s="30"/>
      <c r="F470" s="25" t="str">
        <f aca="false">IF(AND($D470="",$E470=""),"",$D470-$E470)</f>
        <v/>
      </c>
      <c r="G470" s="26"/>
      <c r="H470" s="27" t="str">
        <f aca="false">IF($F470="","",IF($G470&lt;&gt;"",$G470,IF(COUNTIFS(Banco!$F$6:$F$505,$F470,Banco!$A$6:$A$505,"&gt;="&amp;$A470-Instrucciones!$B$22,Banco!$A$6:$A$505,"&lt;="&amp;$A470+Instrucciones!$B$22)=0,"No aparece en el banco",IF(COUNTIF($F$6:$F$505,$F470)&lt;=COUNTIF(Banco!$F$6:$F$505,$F470),"Conciliado","Revisar"))))</f>
        <v/>
      </c>
    </row>
    <row r="471" customFormat="false" ht="15" hidden="false" customHeight="false" outlineLevel="0" collapsed="false">
      <c r="A471" s="28"/>
      <c r="B471" s="29"/>
      <c r="C471" s="29"/>
      <c r="D471" s="30"/>
      <c r="E471" s="30"/>
      <c r="F471" s="25" t="str">
        <f aca="false">IF(AND($D471="",$E471=""),"",$D471-$E471)</f>
        <v/>
      </c>
      <c r="G471" s="26"/>
      <c r="H471" s="27" t="str">
        <f aca="false">IF($F471="","",IF($G471&lt;&gt;"",$G471,IF(COUNTIFS(Banco!$F$6:$F$505,$F471,Banco!$A$6:$A$505,"&gt;="&amp;$A471-Instrucciones!$B$22,Banco!$A$6:$A$505,"&lt;="&amp;$A471+Instrucciones!$B$22)=0,"No aparece en el banco",IF(COUNTIF($F$6:$F$505,$F471)&lt;=COUNTIF(Banco!$F$6:$F$505,$F471),"Conciliado","Revisar"))))</f>
        <v/>
      </c>
    </row>
    <row r="472" customFormat="false" ht="15" hidden="false" customHeight="false" outlineLevel="0" collapsed="false">
      <c r="A472" s="28"/>
      <c r="B472" s="29"/>
      <c r="C472" s="29"/>
      <c r="D472" s="30"/>
      <c r="E472" s="30"/>
      <c r="F472" s="25" t="str">
        <f aca="false">IF(AND($D472="",$E472=""),"",$D472-$E472)</f>
        <v/>
      </c>
      <c r="G472" s="26"/>
      <c r="H472" s="27" t="str">
        <f aca="false">IF($F472="","",IF($G472&lt;&gt;"",$G472,IF(COUNTIFS(Banco!$F$6:$F$505,$F472,Banco!$A$6:$A$505,"&gt;="&amp;$A472-Instrucciones!$B$22,Banco!$A$6:$A$505,"&lt;="&amp;$A472+Instrucciones!$B$22)=0,"No aparece en el banco",IF(COUNTIF($F$6:$F$505,$F472)&lt;=COUNTIF(Banco!$F$6:$F$505,$F472),"Conciliado","Revisar"))))</f>
        <v/>
      </c>
    </row>
    <row r="473" customFormat="false" ht="15" hidden="false" customHeight="false" outlineLevel="0" collapsed="false">
      <c r="A473" s="28"/>
      <c r="B473" s="29"/>
      <c r="C473" s="29"/>
      <c r="D473" s="30"/>
      <c r="E473" s="30"/>
      <c r="F473" s="25" t="str">
        <f aca="false">IF(AND($D473="",$E473=""),"",$D473-$E473)</f>
        <v/>
      </c>
      <c r="G473" s="26"/>
      <c r="H473" s="27" t="str">
        <f aca="false">IF($F473="","",IF($G473&lt;&gt;"",$G473,IF(COUNTIFS(Banco!$F$6:$F$505,$F473,Banco!$A$6:$A$505,"&gt;="&amp;$A473-Instrucciones!$B$22,Banco!$A$6:$A$505,"&lt;="&amp;$A473+Instrucciones!$B$22)=0,"No aparece en el banco",IF(COUNTIF($F$6:$F$505,$F473)&lt;=COUNTIF(Banco!$F$6:$F$505,$F473),"Conciliado","Revisar"))))</f>
        <v/>
      </c>
    </row>
    <row r="474" customFormat="false" ht="15" hidden="false" customHeight="false" outlineLevel="0" collapsed="false">
      <c r="A474" s="28"/>
      <c r="B474" s="29"/>
      <c r="C474" s="29"/>
      <c r="D474" s="30"/>
      <c r="E474" s="30"/>
      <c r="F474" s="25" t="str">
        <f aca="false">IF(AND($D474="",$E474=""),"",$D474-$E474)</f>
        <v/>
      </c>
      <c r="G474" s="26"/>
      <c r="H474" s="27" t="str">
        <f aca="false">IF($F474="","",IF($G474&lt;&gt;"",$G474,IF(COUNTIFS(Banco!$F$6:$F$505,$F474,Banco!$A$6:$A$505,"&gt;="&amp;$A474-Instrucciones!$B$22,Banco!$A$6:$A$505,"&lt;="&amp;$A474+Instrucciones!$B$22)=0,"No aparece en el banco",IF(COUNTIF($F$6:$F$505,$F474)&lt;=COUNTIF(Banco!$F$6:$F$505,$F474),"Conciliado","Revisar"))))</f>
        <v/>
      </c>
    </row>
    <row r="475" customFormat="false" ht="15" hidden="false" customHeight="false" outlineLevel="0" collapsed="false">
      <c r="A475" s="28"/>
      <c r="B475" s="29"/>
      <c r="C475" s="29"/>
      <c r="D475" s="30"/>
      <c r="E475" s="30"/>
      <c r="F475" s="25" t="str">
        <f aca="false">IF(AND($D475="",$E475=""),"",$D475-$E475)</f>
        <v/>
      </c>
      <c r="G475" s="26"/>
      <c r="H475" s="27" t="str">
        <f aca="false">IF($F475="","",IF($G475&lt;&gt;"",$G475,IF(COUNTIFS(Banco!$F$6:$F$505,$F475,Banco!$A$6:$A$505,"&gt;="&amp;$A475-Instrucciones!$B$22,Banco!$A$6:$A$505,"&lt;="&amp;$A475+Instrucciones!$B$22)=0,"No aparece en el banco",IF(COUNTIF($F$6:$F$505,$F475)&lt;=COUNTIF(Banco!$F$6:$F$505,$F475),"Conciliado","Revisar"))))</f>
        <v/>
      </c>
    </row>
    <row r="476" customFormat="false" ht="15" hidden="false" customHeight="false" outlineLevel="0" collapsed="false">
      <c r="A476" s="28"/>
      <c r="B476" s="29"/>
      <c r="C476" s="29"/>
      <c r="D476" s="30"/>
      <c r="E476" s="30"/>
      <c r="F476" s="25" t="str">
        <f aca="false">IF(AND($D476="",$E476=""),"",$D476-$E476)</f>
        <v/>
      </c>
      <c r="G476" s="26"/>
      <c r="H476" s="27" t="str">
        <f aca="false">IF($F476="","",IF($G476&lt;&gt;"",$G476,IF(COUNTIFS(Banco!$F$6:$F$505,$F476,Banco!$A$6:$A$505,"&gt;="&amp;$A476-Instrucciones!$B$22,Banco!$A$6:$A$505,"&lt;="&amp;$A476+Instrucciones!$B$22)=0,"No aparece en el banco",IF(COUNTIF($F$6:$F$505,$F476)&lt;=COUNTIF(Banco!$F$6:$F$505,$F476),"Conciliado","Revisar"))))</f>
        <v/>
      </c>
    </row>
    <row r="477" customFormat="false" ht="15" hidden="false" customHeight="false" outlineLevel="0" collapsed="false">
      <c r="A477" s="28"/>
      <c r="B477" s="29"/>
      <c r="C477" s="29"/>
      <c r="D477" s="30"/>
      <c r="E477" s="30"/>
      <c r="F477" s="25" t="str">
        <f aca="false">IF(AND($D477="",$E477=""),"",$D477-$E477)</f>
        <v/>
      </c>
      <c r="G477" s="26"/>
      <c r="H477" s="27" t="str">
        <f aca="false">IF($F477="","",IF($G477&lt;&gt;"",$G477,IF(COUNTIFS(Banco!$F$6:$F$505,$F477,Banco!$A$6:$A$505,"&gt;="&amp;$A477-Instrucciones!$B$22,Banco!$A$6:$A$505,"&lt;="&amp;$A477+Instrucciones!$B$22)=0,"No aparece en el banco",IF(COUNTIF($F$6:$F$505,$F477)&lt;=COUNTIF(Banco!$F$6:$F$505,$F477),"Conciliado","Revisar"))))</f>
        <v/>
      </c>
    </row>
    <row r="478" customFormat="false" ht="15" hidden="false" customHeight="false" outlineLevel="0" collapsed="false">
      <c r="A478" s="28"/>
      <c r="B478" s="29"/>
      <c r="C478" s="29"/>
      <c r="D478" s="30"/>
      <c r="E478" s="30"/>
      <c r="F478" s="25" t="str">
        <f aca="false">IF(AND($D478="",$E478=""),"",$D478-$E478)</f>
        <v/>
      </c>
      <c r="G478" s="26"/>
      <c r="H478" s="27" t="str">
        <f aca="false">IF($F478="","",IF($G478&lt;&gt;"",$G478,IF(COUNTIFS(Banco!$F$6:$F$505,$F478,Banco!$A$6:$A$505,"&gt;="&amp;$A478-Instrucciones!$B$22,Banco!$A$6:$A$505,"&lt;="&amp;$A478+Instrucciones!$B$22)=0,"No aparece en el banco",IF(COUNTIF($F$6:$F$505,$F478)&lt;=COUNTIF(Banco!$F$6:$F$505,$F478),"Conciliado","Revisar"))))</f>
        <v/>
      </c>
    </row>
    <row r="479" customFormat="false" ht="15" hidden="false" customHeight="false" outlineLevel="0" collapsed="false">
      <c r="A479" s="28"/>
      <c r="B479" s="29"/>
      <c r="C479" s="29"/>
      <c r="D479" s="30"/>
      <c r="E479" s="30"/>
      <c r="F479" s="25" t="str">
        <f aca="false">IF(AND($D479="",$E479=""),"",$D479-$E479)</f>
        <v/>
      </c>
      <c r="G479" s="26"/>
      <c r="H479" s="27" t="str">
        <f aca="false">IF($F479="","",IF($G479&lt;&gt;"",$G479,IF(COUNTIFS(Banco!$F$6:$F$505,$F479,Banco!$A$6:$A$505,"&gt;="&amp;$A479-Instrucciones!$B$22,Banco!$A$6:$A$505,"&lt;="&amp;$A479+Instrucciones!$B$22)=0,"No aparece en el banco",IF(COUNTIF($F$6:$F$505,$F479)&lt;=COUNTIF(Banco!$F$6:$F$505,$F479),"Conciliado","Revisar"))))</f>
        <v/>
      </c>
    </row>
    <row r="480" customFormat="false" ht="15" hidden="false" customHeight="false" outlineLevel="0" collapsed="false">
      <c r="A480" s="28"/>
      <c r="B480" s="29"/>
      <c r="C480" s="29"/>
      <c r="D480" s="30"/>
      <c r="E480" s="30"/>
      <c r="F480" s="25" t="str">
        <f aca="false">IF(AND($D480="",$E480=""),"",$D480-$E480)</f>
        <v/>
      </c>
      <c r="G480" s="26"/>
      <c r="H480" s="27" t="str">
        <f aca="false">IF($F480="","",IF($G480&lt;&gt;"",$G480,IF(COUNTIFS(Banco!$F$6:$F$505,$F480,Banco!$A$6:$A$505,"&gt;="&amp;$A480-Instrucciones!$B$22,Banco!$A$6:$A$505,"&lt;="&amp;$A480+Instrucciones!$B$22)=0,"No aparece en el banco",IF(COUNTIF($F$6:$F$505,$F480)&lt;=COUNTIF(Banco!$F$6:$F$505,$F480),"Conciliado","Revisar"))))</f>
        <v/>
      </c>
    </row>
    <row r="481" customFormat="false" ht="15" hidden="false" customHeight="false" outlineLevel="0" collapsed="false">
      <c r="A481" s="28"/>
      <c r="B481" s="29"/>
      <c r="C481" s="29"/>
      <c r="D481" s="30"/>
      <c r="E481" s="30"/>
      <c r="F481" s="25" t="str">
        <f aca="false">IF(AND($D481="",$E481=""),"",$D481-$E481)</f>
        <v/>
      </c>
      <c r="G481" s="26"/>
      <c r="H481" s="27" t="str">
        <f aca="false">IF($F481="","",IF($G481&lt;&gt;"",$G481,IF(COUNTIFS(Banco!$F$6:$F$505,$F481,Banco!$A$6:$A$505,"&gt;="&amp;$A481-Instrucciones!$B$22,Banco!$A$6:$A$505,"&lt;="&amp;$A481+Instrucciones!$B$22)=0,"No aparece en el banco",IF(COUNTIF($F$6:$F$505,$F481)&lt;=COUNTIF(Banco!$F$6:$F$505,$F481),"Conciliado","Revisar"))))</f>
        <v/>
      </c>
    </row>
    <row r="482" customFormat="false" ht="15" hidden="false" customHeight="false" outlineLevel="0" collapsed="false">
      <c r="A482" s="28"/>
      <c r="B482" s="29"/>
      <c r="C482" s="29"/>
      <c r="D482" s="30"/>
      <c r="E482" s="30"/>
      <c r="F482" s="25" t="str">
        <f aca="false">IF(AND($D482="",$E482=""),"",$D482-$E482)</f>
        <v/>
      </c>
      <c r="G482" s="26"/>
      <c r="H482" s="27" t="str">
        <f aca="false">IF($F482="","",IF($G482&lt;&gt;"",$G482,IF(COUNTIFS(Banco!$F$6:$F$505,$F482,Banco!$A$6:$A$505,"&gt;="&amp;$A482-Instrucciones!$B$22,Banco!$A$6:$A$505,"&lt;="&amp;$A482+Instrucciones!$B$22)=0,"No aparece en el banco",IF(COUNTIF($F$6:$F$505,$F482)&lt;=COUNTIF(Banco!$F$6:$F$505,$F482),"Conciliado","Revisar"))))</f>
        <v/>
      </c>
    </row>
    <row r="483" customFormat="false" ht="15" hidden="false" customHeight="false" outlineLevel="0" collapsed="false">
      <c r="A483" s="28"/>
      <c r="B483" s="29"/>
      <c r="C483" s="29"/>
      <c r="D483" s="30"/>
      <c r="E483" s="30"/>
      <c r="F483" s="25" t="str">
        <f aca="false">IF(AND($D483="",$E483=""),"",$D483-$E483)</f>
        <v/>
      </c>
      <c r="G483" s="26"/>
      <c r="H483" s="27" t="str">
        <f aca="false">IF($F483="","",IF($G483&lt;&gt;"",$G483,IF(COUNTIFS(Banco!$F$6:$F$505,$F483,Banco!$A$6:$A$505,"&gt;="&amp;$A483-Instrucciones!$B$22,Banco!$A$6:$A$505,"&lt;="&amp;$A483+Instrucciones!$B$22)=0,"No aparece en el banco",IF(COUNTIF($F$6:$F$505,$F483)&lt;=COUNTIF(Banco!$F$6:$F$505,$F483),"Conciliado","Revisar"))))</f>
        <v/>
      </c>
    </row>
    <row r="484" customFormat="false" ht="15" hidden="false" customHeight="false" outlineLevel="0" collapsed="false">
      <c r="A484" s="28"/>
      <c r="B484" s="29"/>
      <c r="C484" s="29"/>
      <c r="D484" s="30"/>
      <c r="E484" s="30"/>
      <c r="F484" s="25" t="str">
        <f aca="false">IF(AND($D484="",$E484=""),"",$D484-$E484)</f>
        <v/>
      </c>
      <c r="G484" s="26"/>
      <c r="H484" s="27" t="str">
        <f aca="false">IF($F484="","",IF($G484&lt;&gt;"",$G484,IF(COUNTIFS(Banco!$F$6:$F$505,$F484,Banco!$A$6:$A$505,"&gt;="&amp;$A484-Instrucciones!$B$22,Banco!$A$6:$A$505,"&lt;="&amp;$A484+Instrucciones!$B$22)=0,"No aparece en el banco",IF(COUNTIF($F$6:$F$505,$F484)&lt;=COUNTIF(Banco!$F$6:$F$505,$F484),"Conciliado","Revisar"))))</f>
        <v/>
      </c>
    </row>
    <row r="485" customFormat="false" ht="15" hidden="false" customHeight="false" outlineLevel="0" collapsed="false">
      <c r="A485" s="28"/>
      <c r="B485" s="29"/>
      <c r="C485" s="29"/>
      <c r="D485" s="30"/>
      <c r="E485" s="30"/>
      <c r="F485" s="25" t="str">
        <f aca="false">IF(AND($D485="",$E485=""),"",$D485-$E485)</f>
        <v/>
      </c>
      <c r="G485" s="26"/>
      <c r="H485" s="27" t="str">
        <f aca="false">IF($F485="","",IF($G485&lt;&gt;"",$G485,IF(COUNTIFS(Banco!$F$6:$F$505,$F485,Banco!$A$6:$A$505,"&gt;="&amp;$A485-Instrucciones!$B$22,Banco!$A$6:$A$505,"&lt;="&amp;$A485+Instrucciones!$B$22)=0,"No aparece en el banco",IF(COUNTIF($F$6:$F$505,$F485)&lt;=COUNTIF(Banco!$F$6:$F$505,$F485),"Conciliado","Revisar"))))</f>
        <v/>
      </c>
    </row>
    <row r="486" customFormat="false" ht="15" hidden="false" customHeight="false" outlineLevel="0" collapsed="false">
      <c r="A486" s="28"/>
      <c r="B486" s="29"/>
      <c r="C486" s="29"/>
      <c r="D486" s="30"/>
      <c r="E486" s="30"/>
      <c r="F486" s="25" t="str">
        <f aca="false">IF(AND($D486="",$E486=""),"",$D486-$E486)</f>
        <v/>
      </c>
      <c r="G486" s="26"/>
      <c r="H486" s="27" t="str">
        <f aca="false">IF($F486="","",IF($G486&lt;&gt;"",$G486,IF(COUNTIFS(Banco!$F$6:$F$505,$F486,Banco!$A$6:$A$505,"&gt;="&amp;$A486-Instrucciones!$B$22,Banco!$A$6:$A$505,"&lt;="&amp;$A486+Instrucciones!$B$22)=0,"No aparece en el banco",IF(COUNTIF($F$6:$F$505,$F486)&lt;=COUNTIF(Banco!$F$6:$F$505,$F486),"Conciliado","Revisar"))))</f>
        <v/>
      </c>
    </row>
    <row r="487" customFormat="false" ht="15" hidden="false" customHeight="false" outlineLevel="0" collapsed="false">
      <c r="A487" s="28"/>
      <c r="B487" s="29"/>
      <c r="C487" s="29"/>
      <c r="D487" s="30"/>
      <c r="E487" s="30"/>
      <c r="F487" s="25" t="str">
        <f aca="false">IF(AND($D487="",$E487=""),"",$D487-$E487)</f>
        <v/>
      </c>
      <c r="G487" s="26"/>
      <c r="H487" s="27" t="str">
        <f aca="false">IF($F487="","",IF($G487&lt;&gt;"",$G487,IF(COUNTIFS(Banco!$F$6:$F$505,$F487,Banco!$A$6:$A$505,"&gt;="&amp;$A487-Instrucciones!$B$22,Banco!$A$6:$A$505,"&lt;="&amp;$A487+Instrucciones!$B$22)=0,"No aparece en el banco",IF(COUNTIF($F$6:$F$505,$F487)&lt;=COUNTIF(Banco!$F$6:$F$505,$F487),"Conciliado","Revisar"))))</f>
        <v/>
      </c>
    </row>
    <row r="488" customFormat="false" ht="15" hidden="false" customHeight="false" outlineLevel="0" collapsed="false">
      <c r="A488" s="28"/>
      <c r="B488" s="29"/>
      <c r="C488" s="29"/>
      <c r="D488" s="30"/>
      <c r="E488" s="30"/>
      <c r="F488" s="25" t="str">
        <f aca="false">IF(AND($D488="",$E488=""),"",$D488-$E488)</f>
        <v/>
      </c>
      <c r="G488" s="26"/>
      <c r="H488" s="27" t="str">
        <f aca="false">IF($F488="","",IF($G488&lt;&gt;"",$G488,IF(COUNTIFS(Banco!$F$6:$F$505,$F488,Banco!$A$6:$A$505,"&gt;="&amp;$A488-Instrucciones!$B$22,Banco!$A$6:$A$505,"&lt;="&amp;$A488+Instrucciones!$B$22)=0,"No aparece en el banco",IF(COUNTIF($F$6:$F$505,$F488)&lt;=COUNTIF(Banco!$F$6:$F$505,$F488),"Conciliado","Revisar"))))</f>
        <v/>
      </c>
    </row>
    <row r="489" customFormat="false" ht="15" hidden="false" customHeight="false" outlineLevel="0" collapsed="false">
      <c r="A489" s="28"/>
      <c r="B489" s="29"/>
      <c r="C489" s="29"/>
      <c r="D489" s="30"/>
      <c r="E489" s="30"/>
      <c r="F489" s="25" t="str">
        <f aca="false">IF(AND($D489="",$E489=""),"",$D489-$E489)</f>
        <v/>
      </c>
      <c r="G489" s="26"/>
      <c r="H489" s="27" t="str">
        <f aca="false">IF($F489="","",IF($G489&lt;&gt;"",$G489,IF(COUNTIFS(Banco!$F$6:$F$505,$F489,Banco!$A$6:$A$505,"&gt;="&amp;$A489-Instrucciones!$B$22,Banco!$A$6:$A$505,"&lt;="&amp;$A489+Instrucciones!$B$22)=0,"No aparece en el banco",IF(COUNTIF($F$6:$F$505,$F489)&lt;=COUNTIF(Banco!$F$6:$F$505,$F489),"Conciliado","Revisar"))))</f>
        <v/>
      </c>
    </row>
    <row r="490" customFormat="false" ht="15" hidden="false" customHeight="false" outlineLevel="0" collapsed="false">
      <c r="A490" s="28"/>
      <c r="B490" s="29"/>
      <c r="C490" s="29"/>
      <c r="D490" s="30"/>
      <c r="E490" s="30"/>
      <c r="F490" s="25" t="str">
        <f aca="false">IF(AND($D490="",$E490=""),"",$D490-$E490)</f>
        <v/>
      </c>
      <c r="G490" s="26"/>
      <c r="H490" s="27" t="str">
        <f aca="false">IF($F490="","",IF($G490&lt;&gt;"",$G490,IF(COUNTIFS(Banco!$F$6:$F$505,$F490,Banco!$A$6:$A$505,"&gt;="&amp;$A490-Instrucciones!$B$22,Banco!$A$6:$A$505,"&lt;="&amp;$A490+Instrucciones!$B$22)=0,"No aparece en el banco",IF(COUNTIF($F$6:$F$505,$F490)&lt;=COUNTIF(Banco!$F$6:$F$505,$F490),"Conciliado","Revisar"))))</f>
        <v/>
      </c>
    </row>
    <row r="491" customFormat="false" ht="15" hidden="false" customHeight="false" outlineLevel="0" collapsed="false">
      <c r="A491" s="28"/>
      <c r="B491" s="29"/>
      <c r="C491" s="29"/>
      <c r="D491" s="30"/>
      <c r="E491" s="30"/>
      <c r="F491" s="25" t="str">
        <f aca="false">IF(AND($D491="",$E491=""),"",$D491-$E491)</f>
        <v/>
      </c>
      <c r="G491" s="26"/>
      <c r="H491" s="27" t="str">
        <f aca="false">IF($F491="","",IF($G491&lt;&gt;"",$G491,IF(COUNTIFS(Banco!$F$6:$F$505,$F491,Banco!$A$6:$A$505,"&gt;="&amp;$A491-Instrucciones!$B$22,Banco!$A$6:$A$505,"&lt;="&amp;$A491+Instrucciones!$B$22)=0,"No aparece en el banco",IF(COUNTIF($F$6:$F$505,$F491)&lt;=COUNTIF(Banco!$F$6:$F$505,$F491),"Conciliado","Revisar"))))</f>
        <v/>
      </c>
    </row>
    <row r="492" customFormat="false" ht="15" hidden="false" customHeight="false" outlineLevel="0" collapsed="false">
      <c r="A492" s="28"/>
      <c r="B492" s="29"/>
      <c r="C492" s="29"/>
      <c r="D492" s="30"/>
      <c r="E492" s="30"/>
      <c r="F492" s="25" t="str">
        <f aca="false">IF(AND($D492="",$E492=""),"",$D492-$E492)</f>
        <v/>
      </c>
      <c r="G492" s="26"/>
      <c r="H492" s="27" t="str">
        <f aca="false">IF($F492="","",IF($G492&lt;&gt;"",$G492,IF(COUNTIFS(Banco!$F$6:$F$505,$F492,Banco!$A$6:$A$505,"&gt;="&amp;$A492-Instrucciones!$B$22,Banco!$A$6:$A$505,"&lt;="&amp;$A492+Instrucciones!$B$22)=0,"No aparece en el banco",IF(COUNTIF($F$6:$F$505,$F492)&lt;=COUNTIF(Banco!$F$6:$F$505,$F492),"Conciliado","Revisar"))))</f>
        <v/>
      </c>
    </row>
    <row r="493" customFormat="false" ht="15" hidden="false" customHeight="false" outlineLevel="0" collapsed="false">
      <c r="A493" s="28"/>
      <c r="B493" s="29"/>
      <c r="C493" s="29"/>
      <c r="D493" s="30"/>
      <c r="E493" s="30"/>
      <c r="F493" s="25" t="str">
        <f aca="false">IF(AND($D493="",$E493=""),"",$D493-$E493)</f>
        <v/>
      </c>
      <c r="G493" s="26"/>
      <c r="H493" s="27" t="str">
        <f aca="false">IF($F493="","",IF($G493&lt;&gt;"",$G493,IF(COUNTIFS(Banco!$F$6:$F$505,$F493,Banco!$A$6:$A$505,"&gt;="&amp;$A493-Instrucciones!$B$22,Banco!$A$6:$A$505,"&lt;="&amp;$A493+Instrucciones!$B$22)=0,"No aparece en el banco",IF(COUNTIF($F$6:$F$505,$F493)&lt;=COUNTIF(Banco!$F$6:$F$505,$F493),"Conciliado","Revisar"))))</f>
        <v/>
      </c>
    </row>
    <row r="494" customFormat="false" ht="15" hidden="false" customHeight="false" outlineLevel="0" collapsed="false">
      <c r="A494" s="28"/>
      <c r="B494" s="29"/>
      <c r="C494" s="29"/>
      <c r="D494" s="30"/>
      <c r="E494" s="30"/>
      <c r="F494" s="25" t="str">
        <f aca="false">IF(AND($D494="",$E494=""),"",$D494-$E494)</f>
        <v/>
      </c>
      <c r="G494" s="26"/>
      <c r="H494" s="27" t="str">
        <f aca="false">IF($F494="","",IF($G494&lt;&gt;"",$G494,IF(COUNTIFS(Banco!$F$6:$F$505,$F494,Banco!$A$6:$A$505,"&gt;="&amp;$A494-Instrucciones!$B$22,Banco!$A$6:$A$505,"&lt;="&amp;$A494+Instrucciones!$B$22)=0,"No aparece en el banco",IF(COUNTIF($F$6:$F$505,$F494)&lt;=COUNTIF(Banco!$F$6:$F$505,$F494),"Conciliado","Revisar"))))</f>
        <v/>
      </c>
    </row>
    <row r="495" customFormat="false" ht="15" hidden="false" customHeight="false" outlineLevel="0" collapsed="false">
      <c r="A495" s="28"/>
      <c r="B495" s="29"/>
      <c r="C495" s="29"/>
      <c r="D495" s="30"/>
      <c r="E495" s="30"/>
      <c r="F495" s="25" t="str">
        <f aca="false">IF(AND($D495="",$E495=""),"",$D495-$E495)</f>
        <v/>
      </c>
      <c r="G495" s="26"/>
      <c r="H495" s="27" t="str">
        <f aca="false">IF($F495="","",IF($G495&lt;&gt;"",$G495,IF(COUNTIFS(Banco!$F$6:$F$505,$F495,Banco!$A$6:$A$505,"&gt;="&amp;$A495-Instrucciones!$B$22,Banco!$A$6:$A$505,"&lt;="&amp;$A495+Instrucciones!$B$22)=0,"No aparece en el banco",IF(COUNTIF($F$6:$F$505,$F495)&lt;=COUNTIF(Banco!$F$6:$F$505,$F495),"Conciliado","Revisar"))))</f>
        <v/>
      </c>
    </row>
    <row r="496" customFormat="false" ht="15" hidden="false" customHeight="false" outlineLevel="0" collapsed="false">
      <c r="A496" s="28"/>
      <c r="B496" s="29"/>
      <c r="C496" s="29"/>
      <c r="D496" s="30"/>
      <c r="E496" s="30"/>
      <c r="F496" s="25" t="str">
        <f aca="false">IF(AND($D496="",$E496=""),"",$D496-$E496)</f>
        <v/>
      </c>
      <c r="G496" s="26"/>
      <c r="H496" s="27" t="str">
        <f aca="false">IF($F496="","",IF($G496&lt;&gt;"",$G496,IF(COUNTIFS(Banco!$F$6:$F$505,$F496,Banco!$A$6:$A$505,"&gt;="&amp;$A496-Instrucciones!$B$22,Banco!$A$6:$A$505,"&lt;="&amp;$A496+Instrucciones!$B$22)=0,"No aparece en el banco",IF(COUNTIF($F$6:$F$505,$F496)&lt;=COUNTIF(Banco!$F$6:$F$505,$F496),"Conciliado","Revisar"))))</f>
        <v/>
      </c>
    </row>
    <row r="497" customFormat="false" ht="15" hidden="false" customHeight="false" outlineLevel="0" collapsed="false">
      <c r="A497" s="28"/>
      <c r="B497" s="29"/>
      <c r="C497" s="29"/>
      <c r="D497" s="30"/>
      <c r="E497" s="30"/>
      <c r="F497" s="25" t="str">
        <f aca="false">IF(AND($D497="",$E497=""),"",$D497-$E497)</f>
        <v/>
      </c>
      <c r="G497" s="26"/>
      <c r="H497" s="27" t="str">
        <f aca="false">IF($F497="","",IF($G497&lt;&gt;"",$G497,IF(COUNTIFS(Banco!$F$6:$F$505,$F497,Banco!$A$6:$A$505,"&gt;="&amp;$A497-Instrucciones!$B$22,Banco!$A$6:$A$505,"&lt;="&amp;$A497+Instrucciones!$B$22)=0,"No aparece en el banco",IF(COUNTIF($F$6:$F$505,$F497)&lt;=COUNTIF(Banco!$F$6:$F$505,$F497),"Conciliado","Revisar"))))</f>
        <v/>
      </c>
    </row>
    <row r="498" customFormat="false" ht="15" hidden="false" customHeight="false" outlineLevel="0" collapsed="false">
      <c r="A498" s="28"/>
      <c r="B498" s="29"/>
      <c r="C498" s="29"/>
      <c r="D498" s="30"/>
      <c r="E498" s="30"/>
      <c r="F498" s="25" t="str">
        <f aca="false">IF(AND($D498="",$E498=""),"",$D498-$E498)</f>
        <v/>
      </c>
      <c r="G498" s="26"/>
      <c r="H498" s="27" t="str">
        <f aca="false">IF($F498="","",IF($G498&lt;&gt;"",$G498,IF(COUNTIFS(Banco!$F$6:$F$505,$F498,Banco!$A$6:$A$505,"&gt;="&amp;$A498-Instrucciones!$B$22,Banco!$A$6:$A$505,"&lt;="&amp;$A498+Instrucciones!$B$22)=0,"No aparece en el banco",IF(COUNTIF($F$6:$F$505,$F498)&lt;=COUNTIF(Banco!$F$6:$F$505,$F498),"Conciliado","Revisar"))))</f>
        <v/>
      </c>
    </row>
    <row r="499" customFormat="false" ht="15" hidden="false" customHeight="false" outlineLevel="0" collapsed="false">
      <c r="A499" s="28"/>
      <c r="B499" s="29"/>
      <c r="C499" s="29"/>
      <c r="D499" s="30"/>
      <c r="E499" s="30"/>
      <c r="F499" s="25" t="str">
        <f aca="false">IF(AND($D499="",$E499=""),"",$D499-$E499)</f>
        <v/>
      </c>
      <c r="G499" s="26"/>
      <c r="H499" s="27" t="str">
        <f aca="false">IF($F499="","",IF($G499&lt;&gt;"",$G499,IF(COUNTIFS(Banco!$F$6:$F$505,$F499,Banco!$A$6:$A$505,"&gt;="&amp;$A499-Instrucciones!$B$22,Banco!$A$6:$A$505,"&lt;="&amp;$A499+Instrucciones!$B$22)=0,"No aparece en el banco",IF(COUNTIF($F$6:$F$505,$F499)&lt;=COUNTIF(Banco!$F$6:$F$505,$F499),"Conciliado","Revisar"))))</f>
        <v/>
      </c>
    </row>
    <row r="500" customFormat="false" ht="15" hidden="false" customHeight="false" outlineLevel="0" collapsed="false">
      <c r="A500" s="28"/>
      <c r="B500" s="29"/>
      <c r="C500" s="29"/>
      <c r="D500" s="30"/>
      <c r="E500" s="30"/>
      <c r="F500" s="25" t="str">
        <f aca="false">IF(AND($D500="",$E500=""),"",$D500-$E500)</f>
        <v/>
      </c>
      <c r="G500" s="26"/>
      <c r="H500" s="27" t="str">
        <f aca="false">IF($F500="","",IF($G500&lt;&gt;"",$G500,IF(COUNTIFS(Banco!$F$6:$F$505,$F500,Banco!$A$6:$A$505,"&gt;="&amp;$A500-Instrucciones!$B$22,Banco!$A$6:$A$505,"&lt;="&amp;$A500+Instrucciones!$B$22)=0,"No aparece en el banco",IF(COUNTIF($F$6:$F$505,$F500)&lt;=COUNTIF(Banco!$F$6:$F$505,$F500),"Conciliado","Revisar"))))</f>
        <v/>
      </c>
    </row>
    <row r="501" customFormat="false" ht="15" hidden="false" customHeight="false" outlineLevel="0" collapsed="false">
      <c r="A501" s="28"/>
      <c r="B501" s="29"/>
      <c r="C501" s="29"/>
      <c r="D501" s="30"/>
      <c r="E501" s="30"/>
      <c r="F501" s="25" t="str">
        <f aca="false">IF(AND($D501="",$E501=""),"",$D501-$E501)</f>
        <v/>
      </c>
      <c r="G501" s="26"/>
      <c r="H501" s="27" t="str">
        <f aca="false">IF($F501="","",IF($G501&lt;&gt;"",$G501,IF(COUNTIFS(Banco!$F$6:$F$505,$F501,Banco!$A$6:$A$505,"&gt;="&amp;$A501-Instrucciones!$B$22,Banco!$A$6:$A$505,"&lt;="&amp;$A501+Instrucciones!$B$22)=0,"No aparece en el banco",IF(COUNTIF($F$6:$F$505,$F501)&lt;=COUNTIF(Banco!$F$6:$F$505,$F501),"Conciliado","Revisar"))))</f>
        <v/>
      </c>
    </row>
    <row r="502" customFormat="false" ht="15" hidden="false" customHeight="false" outlineLevel="0" collapsed="false">
      <c r="A502" s="28"/>
      <c r="B502" s="29"/>
      <c r="C502" s="29"/>
      <c r="D502" s="30"/>
      <c r="E502" s="30"/>
      <c r="F502" s="25" t="str">
        <f aca="false">IF(AND($D502="",$E502=""),"",$D502-$E502)</f>
        <v/>
      </c>
      <c r="G502" s="26"/>
      <c r="H502" s="27" t="str">
        <f aca="false">IF($F502="","",IF($G502&lt;&gt;"",$G502,IF(COUNTIFS(Banco!$F$6:$F$505,$F502,Banco!$A$6:$A$505,"&gt;="&amp;$A502-Instrucciones!$B$22,Banco!$A$6:$A$505,"&lt;="&amp;$A502+Instrucciones!$B$22)=0,"No aparece en el banco",IF(COUNTIF($F$6:$F$505,$F502)&lt;=COUNTIF(Banco!$F$6:$F$505,$F502),"Conciliado","Revisar"))))</f>
        <v/>
      </c>
    </row>
    <row r="503" customFormat="false" ht="15" hidden="false" customHeight="false" outlineLevel="0" collapsed="false">
      <c r="A503" s="28"/>
      <c r="B503" s="29"/>
      <c r="C503" s="29"/>
      <c r="D503" s="30"/>
      <c r="E503" s="30"/>
      <c r="F503" s="25" t="str">
        <f aca="false">IF(AND($D503="",$E503=""),"",$D503-$E503)</f>
        <v/>
      </c>
      <c r="G503" s="26"/>
      <c r="H503" s="27" t="str">
        <f aca="false">IF($F503="","",IF($G503&lt;&gt;"",$G503,IF(COUNTIFS(Banco!$F$6:$F$505,$F503,Banco!$A$6:$A$505,"&gt;="&amp;$A503-Instrucciones!$B$22,Banco!$A$6:$A$505,"&lt;="&amp;$A503+Instrucciones!$B$22)=0,"No aparece en el banco",IF(COUNTIF($F$6:$F$505,$F503)&lt;=COUNTIF(Banco!$F$6:$F$505,$F503),"Conciliado","Revisar"))))</f>
        <v/>
      </c>
    </row>
    <row r="504" customFormat="false" ht="15" hidden="false" customHeight="false" outlineLevel="0" collapsed="false">
      <c r="A504" s="28"/>
      <c r="B504" s="29"/>
      <c r="C504" s="29"/>
      <c r="D504" s="30"/>
      <c r="E504" s="30"/>
      <c r="F504" s="25" t="str">
        <f aca="false">IF(AND($D504="",$E504=""),"",$D504-$E504)</f>
        <v/>
      </c>
      <c r="G504" s="26"/>
      <c r="H504" s="27" t="str">
        <f aca="false">IF($F504="","",IF($G504&lt;&gt;"",$G504,IF(COUNTIFS(Banco!$F$6:$F$505,$F504,Banco!$A$6:$A$505,"&gt;="&amp;$A504-Instrucciones!$B$22,Banco!$A$6:$A$505,"&lt;="&amp;$A504+Instrucciones!$B$22)=0,"No aparece en el banco",IF(COUNTIF($F$6:$F$505,$F504)&lt;=COUNTIF(Banco!$F$6:$F$505,$F504),"Conciliado","Revisar"))))</f>
        <v/>
      </c>
    </row>
    <row r="505" customFormat="false" ht="15" hidden="false" customHeight="false" outlineLevel="0" collapsed="false">
      <c r="A505" s="28"/>
      <c r="B505" s="29"/>
      <c r="C505" s="29"/>
      <c r="D505" s="30"/>
      <c r="E505" s="30"/>
      <c r="F505" s="25" t="str">
        <f aca="false">IF(AND($D505="",$E505=""),"",$D505-$E505)</f>
        <v/>
      </c>
      <c r="G505" s="26"/>
      <c r="H505" s="27" t="str">
        <f aca="false">IF($F505="","",IF($G505&lt;&gt;"",$G505,IF(COUNTIFS(Banco!$F$6:$F$505,$F505,Banco!$A$6:$A$505,"&gt;="&amp;$A505-Instrucciones!$B$22,Banco!$A$6:$A$505,"&lt;="&amp;$A505+Instrucciones!$B$22)=0,"No aparece en el banco",IF(COUNTIF($F$6:$F$505,$F505)&lt;=COUNTIF(Banco!$F$6:$F$505,$F505),"Conciliado","Revisar"))))</f>
        <v/>
      </c>
    </row>
  </sheetData>
  <conditionalFormatting sqref="H6:H505">
    <cfRule type="expression" priority="2" aboveAverage="0" equalAverage="0" bottom="0" percent="0" rank="0" text="" dxfId="0">
      <formula>$H6="Conciliado"</formula>
    </cfRule>
    <cfRule type="expression" priority="3" aboveAverage="0" equalAverage="0" bottom="0" percent="0" rank="0" text="" dxfId="1">
      <formula>$H6="No aparece en el banco"</formula>
    </cfRule>
    <cfRule type="expression" priority="4" aboveAverage="0" equalAverage="0" bottom="0" percent="0" rank="0" text="" dxfId="2">
      <formula>$H6="Revisar"</formula>
    </cfRule>
  </conditionalFormatting>
  <dataValidations count="1">
    <dataValidation allowBlank="true" error="Elija una de las tres opciones, o deje la casilla vacía." errorStyle="stop" errorTitle="Opción no válida" operator="between" prompt="Déjela vacía para que el formato decida. Escriba aquí solo cuando el Estado diga «Revisar»." promptTitle="Ajuste manual" showDropDown="false" showErrorMessage="false" showInputMessage="false" sqref="G6:G505" type="list">
      <formula1>"Conciliado,No aparece en el banco,Revisar"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4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44"/>
  </cols>
  <sheetData>
    <row r="2" customFormat="false" ht="15" hidden="false" customHeight="false" outlineLevel="0" collapsed="false">
      <c r="B2" s="1" t="s">
        <v>0</v>
      </c>
    </row>
    <row r="3" customFormat="false" ht="25.5" hidden="false" customHeight="true" outlineLevel="0" collapsed="false">
      <c r="B3" s="2" t="s">
        <v>56</v>
      </c>
    </row>
    <row r="5" customFormat="false" ht="15" hidden="false" customHeight="false" outlineLevel="0" collapsed="false">
      <c r="B5" s="3" t="s">
        <v>57</v>
      </c>
      <c r="C5" s="31"/>
    </row>
    <row r="6" customFormat="false" ht="15" hidden="false" customHeight="false" outlineLevel="0" collapsed="false">
      <c r="B6" s="3" t="s">
        <v>58</v>
      </c>
      <c r="C6" s="31"/>
    </row>
    <row r="7" customFormat="false" ht="15" hidden="false" customHeight="false" outlineLevel="0" collapsed="false">
      <c r="B7" s="3" t="s">
        <v>59</v>
      </c>
      <c r="C7" s="31"/>
    </row>
    <row r="9" customFormat="false" ht="19.5" hidden="false" customHeight="true" outlineLevel="0" collapsed="false">
      <c r="B9" s="32" t="s">
        <v>60</v>
      </c>
      <c r="C9" s="32"/>
    </row>
    <row r="10" customFormat="false" ht="15" hidden="false" customHeight="false" outlineLevel="0" collapsed="false">
      <c r="B10" s="29" t="s">
        <v>61</v>
      </c>
      <c r="C10" s="33" t="n">
        <v>0</v>
      </c>
      <c r="E10" s="34" t="s">
        <v>62</v>
      </c>
    </row>
    <row r="11" customFormat="false" ht="15" hidden="false" customHeight="false" outlineLevel="0" collapsed="false">
      <c r="B11" s="29" t="s">
        <v>63</v>
      </c>
      <c r="C11" s="35" t="n">
        <f aca="false">SUMIFS(Contabilidad!$F$6:$F$505,Contabilidad!$H$6:$H$505,"No aparece en el banco",Contabilidad!$F$6:$F$505,"&gt;0")</f>
        <v>0</v>
      </c>
      <c r="E11" s="34" t="s">
        <v>64</v>
      </c>
    </row>
    <row r="12" customFormat="false" ht="15" hidden="false" customHeight="false" outlineLevel="0" collapsed="false">
      <c r="B12" s="29" t="s">
        <v>65</v>
      </c>
      <c r="C12" s="35" t="n">
        <f aca="false">-SUMIFS(Contabilidad!$F$6:$F$505,Contabilidad!$H$6:$H$505,"No aparece en el banco",Contabilidad!$F$6:$F$505,"&lt;0")</f>
        <v>-0</v>
      </c>
    </row>
    <row r="13" customFormat="false" ht="15" hidden="false" customHeight="false" outlineLevel="0" collapsed="false">
      <c r="B13" s="36" t="s">
        <v>66</v>
      </c>
      <c r="C13" s="37" t="n">
        <f aca="false">C10+C11-C12</f>
        <v>0</v>
      </c>
    </row>
    <row r="15" customFormat="false" ht="19.5" hidden="false" customHeight="true" outlineLevel="0" collapsed="false">
      <c r="B15" s="32" t="s">
        <v>67</v>
      </c>
      <c r="C15" s="32"/>
    </row>
    <row r="16" customFormat="false" ht="15" hidden="false" customHeight="false" outlineLevel="0" collapsed="false">
      <c r="B16" s="29" t="s">
        <v>68</v>
      </c>
      <c r="C16" s="33" t="n">
        <v>0</v>
      </c>
      <c r="E16" s="34" t="s">
        <v>69</v>
      </c>
    </row>
    <row r="17" customFormat="false" ht="15" hidden="false" customHeight="false" outlineLevel="0" collapsed="false">
      <c r="B17" s="29" t="s">
        <v>70</v>
      </c>
      <c r="C17" s="35" t="n">
        <f aca="false">SUMIFS(Banco!$F$6:$F$505,Banco!$H$6:$H$505,"Falta registrar",Banco!$F$6:$F$505,"&gt;0")</f>
        <v>0</v>
      </c>
      <c r="E17" s="34" t="s">
        <v>71</v>
      </c>
    </row>
    <row r="18" customFormat="false" ht="15" hidden="false" customHeight="false" outlineLevel="0" collapsed="false">
      <c r="B18" s="29" t="s">
        <v>72</v>
      </c>
      <c r="C18" s="35" t="n">
        <f aca="false">-SUMIFS(Banco!$F$6:$F$505,Banco!$H$6:$H$505,"Falta registrar",Banco!$F$6:$F$505,"&lt;0")</f>
        <v>-0</v>
      </c>
      <c r="E18" s="34" t="s">
        <v>73</v>
      </c>
    </row>
    <row r="19" customFormat="false" ht="15" hidden="false" customHeight="false" outlineLevel="0" collapsed="false">
      <c r="B19" s="36" t="s">
        <v>74</v>
      </c>
      <c r="C19" s="37" t="n">
        <f aca="false">C16+C17-C18</f>
        <v>0</v>
      </c>
    </row>
    <row r="21" customFormat="false" ht="21.75" hidden="false" customHeight="true" outlineLevel="0" collapsed="false">
      <c r="B21" s="38" t="s">
        <v>75</v>
      </c>
      <c r="C21" s="39" t="n">
        <f aca="false">C13-C19</f>
        <v>0</v>
      </c>
      <c r="E21" s="40" t="str">
        <f aca="false">IF(COUNTIF(Banco!$H$6:$H$505,"Revisar")+COUNTIF(Contabilidad!$H$6:$H$505,"Revisar")&gt;0,"Hay "&amp;(COUNTIF(Banco!$H$6:$H$505,"Revisar")+COUNTIF(Contabilidad!$H$6:$H$505,"Revisar"))&amp;" partida(s) marcadas como «Revisar». Resuélvalas en la columna Ajuste antes de dar por buena la conciliación.",IF(ROUND(C21,2)=0,"Cuadra. Los dos saldos ajustados coinciden.","No cuadra: revise los saldos capturados y que estén los movimientos de todo el periodo."))</f>
        <v>Cuadra. Los dos saldos ajustados coinciden.</v>
      </c>
    </row>
    <row r="24" customFormat="false" ht="19.5" hidden="false" customHeight="true" outlineLevel="0" collapsed="false">
      <c r="B24" s="32" t="s">
        <v>76</v>
      </c>
      <c r="C24" s="32"/>
    </row>
    <row r="25" customFormat="false" ht="15" hidden="false" customHeight="false" outlineLevel="0" collapsed="false">
      <c r="B25" s="29" t="s">
        <v>77</v>
      </c>
      <c r="C25" s="41" t="n">
        <f aca="false">COUNTIF(Banco!$H$6:$H$505,"Falta registrar")</f>
        <v>0</v>
      </c>
    </row>
    <row r="26" customFormat="false" ht="15" hidden="false" customHeight="false" outlineLevel="0" collapsed="false">
      <c r="B26" s="29" t="s">
        <v>78</v>
      </c>
      <c r="C26" s="41" t="n">
        <f aca="false">COUNTIF(Contabilidad!$H$6:$H$505,"No aparece en el banco")</f>
        <v>0</v>
      </c>
    </row>
    <row r="27" customFormat="false" ht="15" hidden="false" customHeight="false" outlineLevel="0" collapsed="false">
      <c r="B27" s="29" t="s">
        <v>79</v>
      </c>
      <c r="C27" s="41" t="n">
        <f aca="false">COUNTIF(Banco!$H$6:$H$505,"Revisar")+COUNTIF(Contabilidad!$H$6:$H$505,"Revisar")</f>
        <v>0</v>
      </c>
    </row>
    <row r="28" customFormat="false" ht="15" hidden="false" customHeight="false" outlineLevel="0" collapsed="false">
      <c r="B28" s="29" t="s">
        <v>80</v>
      </c>
      <c r="C28" s="41" t="n">
        <f aca="false">COUNTIF(Banco!$H$6:$H$505,"Conciliado")</f>
        <v>1</v>
      </c>
    </row>
    <row r="31" customFormat="false" ht="15.75" hidden="false" customHeight="true" outlineLevel="0" collapsed="false">
      <c r="B31" s="42" t="s">
        <v>81</v>
      </c>
      <c r="C31" s="42"/>
      <c r="D31" s="42"/>
      <c r="E31" s="42"/>
    </row>
    <row r="32" customFormat="false" ht="15" hidden="false" customHeight="false" outlineLevel="0" collapsed="false">
      <c r="B32" s="42"/>
      <c r="C32" s="42"/>
      <c r="D32" s="42"/>
      <c r="E32" s="42"/>
    </row>
    <row r="33" customFormat="false" ht="15" hidden="false" customHeight="false" outlineLevel="0" collapsed="false">
      <c r="B33" s="42"/>
      <c r="C33" s="42"/>
      <c r="D33" s="42"/>
      <c r="E33" s="42"/>
    </row>
  </sheetData>
  <mergeCells count="4">
    <mergeCell ref="B9:C9"/>
    <mergeCell ref="B15:C15"/>
    <mergeCell ref="B24:C24"/>
    <mergeCell ref="B31:E33"/>
  </mergeCells>
  <conditionalFormatting sqref="C21">
    <cfRule type="expression" priority="2" aboveAverage="0" equalAverage="0" bottom="0" percent="0" rank="0" text="" dxfId="3">
      <formula>AND(ROUND($C$21,2)=0,(COUNTIF(Banco!$H$6:$H$505,"Revisar")+COUNTIF(Contabilidad!$H$6:$H$505,"Revisar"))=0)</formula>
    </cfRule>
    <cfRule type="expression" priority="3" aboveAverage="0" equalAverage="0" bottom="0" percent="0" rank="0" text="" dxfId="4">
      <formula>(COUNTIF(Banco!$H$6:$H$505,"Revisar")+COUNTIF(Contabilidad!$H$6:$H$505,"Revisar"))&gt;0</formula>
    </cfRule>
    <cfRule type="expression" priority="4" aboveAverage="0" equalAverage="0" bottom="0" percent="0" rank="0" text="" dxfId="5">
      <formula>TRUE()</formula>
    </cfRule>
  </conditionalFormatting>
  <conditionalFormatting sqref="E21">
    <cfRule type="expression" priority="5" aboveAverage="0" equalAverage="0" bottom="0" percent="0" rank="0" text="" dxfId="6">
      <formula>AND(ROUND($C$21,2)=0,(COUNTIF(Banco!$H$6:$H$505,"Revisar")+COUNTIF(Contabilidad!$H$6:$H$505,"Revisar"))=0)</formula>
    </cfRule>
    <cfRule type="expression" priority="6" aboveAverage="0" equalAverage="0" bottom="0" percent="0" rank="0" text="" dxfId="7">
      <formula>(COUNTIF(Banco!$H$6:$H$505,"Revisar")+COUNTIF(Contabilidad!$H$6:$H$505,"Revisar"))&gt;0</formula>
    </cfRule>
    <cfRule type="expression" priority="7" aboveAverage="0" equalAverage="0" bottom="0" percent="0" rank="0" text="" dxfId="8">
      <formula>TRUE()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2026-10-06T23:59:37Z</dcterms:created>
  <dc:creator>openpyxl</dc:creator>
  <dc:description/>
  <dc:language>en-US</dc:language>
  <cp:lastModifiedBy/>
  <dcterms:modified xsi:type="dcterms:W3CDTF">2026-10-06T23:59:38Z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