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trol del mes" sheetId="1" state="visible" r:id="rId3"/>
    <sheet name="Checklist" sheetId="2" state="visible" r:id="rId4"/>
    <sheet name="Facturas del mes" sheetId="3" state="visible" r:id="rId5"/>
    <sheet name="Instruccion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<sst xmlns="http://schemas.openxmlformats.org/spreadsheetml/2006/main" count="113" uniqueCount="98">
  <si>
    <t xml:space="preserve">Control del mes · cierre de pedimentos</t>
  </si>
  <si>
    <t xml:space="preserve">Empresa: ________________________     Mes: ______________     Elaboró: ________________________</t>
  </si>
  <si>
    <t xml:space="preserve">COSTO DE LA OPERACIÓN DEL MES</t>
  </si>
  <si>
    <t xml:space="preserve">COSTO POR PEDIMENTO</t>
  </si>
  <si>
    <t xml:space="preserve">COSTO POR FACTURA DECLARADA</t>
  </si>
  <si>
    <t xml:space="preserve">GASTOS SOBRE EL VALOR DECLARADO</t>
  </si>
  <si>
    <t xml:space="preserve">DTA + prevalidación + honorarios + otros, sin IVA</t>
  </si>
  <si>
    <t xml:space="preserve">Lo que cuesta mover un pedimento, en promedio</t>
  </si>
  <si>
    <t xml:space="preserve">Baja si consolida más facturas por pedimento</t>
  </si>
  <si>
    <t xml:space="preserve">Compárelo contra otros meses</t>
  </si>
  <si>
    <t xml:space="preserve">Por agencia   ·   escriba abajo el nombre de cada agencia tal como lo capturó en la tabla; lo demás sale solo</t>
  </si>
  <si>
    <t xml:space="preserve">Agencia aduanal</t>
  </si>
  <si>
    <t xml:space="preserve">Pedimentos</t>
  </si>
  <si>
    <t xml:space="preserve">Facturas</t>
  </si>
  <si>
    <t xml:space="preserve">Costo total</t>
  </si>
  <si>
    <t xml:space="preserve">Costo por pedimento</t>
  </si>
  <si>
    <t xml:space="preserve">Costo por factura</t>
  </si>
  <si>
    <t xml:space="preserve">Días promedio</t>
  </si>
  <si>
    <t xml:space="preserve">Lo que todavía no está capturado</t>
  </si>
  <si>
    <t xml:space="preserve">Nombre de su agencia</t>
  </si>
  <si>
    <t xml:space="preserve">Pedimentos sin COVE capturado</t>
  </si>
  <si>
    <t xml:space="preserve">Pedimentos sin cuenta de gastos capturada</t>
  </si>
  <si>
    <t xml:space="preserve">Pedimentos con los dos capturados</t>
  </si>
  <si>
    <t xml:space="preserve">Pedimentos capturados en el mes</t>
  </si>
  <si>
    <t xml:space="preserve">Facturas del mes sin pedimento asignado   (la lista está en la hoja Facturas del mes)</t>
  </si>
  <si>
    <t xml:space="preserve">Amarillo: lo que sí hay que capturar (viene en la cuenta de gastos).   Blanco: opcional.   Gris: se calcula solo, no se toca.</t>
  </si>
  <si>
    <t xml:space="preserve">No. de pedimento</t>
  </si>
  <si>
    <t xml:space="preserve">Clave</t>
  </si>
  <si>
    <t xml:space="preserve">Fecha de envío</t>
  </si>
  <si>
    <t xml:space="preserve">Fecha de pago</t>
  </si>
  <si>
    <t xml:space="preserve">Días</t>
  </si>
  <si>
    <t xml:space="preserve">No. de facturas</t>
  </si>
  <si>
    <t xml:space="preserve">Valor declarado</t>
  </si>
  <si>
    <t xml:space="preserve">DTA</t>
  </si>
  <si>
    <t xml:space="preserve">Honorarios</t>
  </si>
  <si>
    <t xml:space="preserve">Otros gastos</t>
  </si>
  <si>
    <t xml:space="preserve">IVA</t>
  </si>
  <si>
    <t xml:space="preserve">Gastos sin IVA</t>
  </si>
  <si>
    <t xml:space="preserve">% del valor</t>
  </si>
  <si>
    <t xml:space="preserve">COVE</t>
  </si>
  <si>
    <t xml:space="preserve">Cuenta de gastos</t>
  </si>
  <si>
    <t xml:space="preserve">Qué falta por capturar</t>
  </si>
  <si>
    <t xml:space="preserve">24 01 3001 6001234</t>
  </si>
  <si>
    <t xml:space="preserve">V1</t>
  </si>
  <si>
    <t xml:space="preserve">Sí</t>
  </si>
  <si>
    <t xml:space="preserve">No</t>
  </si>
  <si>
    <t xml:space="preserve">← Renglón de ejemplo. Bórrelo antes de capturar.</t>
  </si>
  <si>
    <t xml:space="preserve">TOTALES</t>
  </si>
  <si>
    <t xml:space="preserve">Los totales incluyen todo lo capturado, incluido el renglón de ejemplo si no lo borra. Este archivo muestra lo que usted captura: no consulta al SAT ni a su agencia, y no sustituye a su agente aduanal ni al criterio contable de su empresa.</t>
  </si>
  <si>
    <t xml:space="preserve">Checklist del cierre</t>
  </si>
  <si>
    <t xml:space="preserve">Doce pasos. Márquelos conforme los vaya haciendo.</t>
  </si>
  <si>
    <t xml:space="preserve">Paso</t>
  </si>
  <si>
    <t xml:space="preserve">Qué se hace</t>
  </si>
  <si>
    <t xml:space="preserve">Quién</t>
  </si>
  <si>
    <t xml:space="preserve">Hecho</t>
  </si>
  <si>
    <t xml:space="preserve">Fecha</t>
  </si>
  <si>
    <t xml:space="preserve">Notas</t>
  </si>
  <si>
    <t xml:space="preserve">Antes de cerrar</t>
  </si>
  <si>
    <t xml:space="preserve">Sacar la relación de facturas del periodo el mismo día que se arma el archivo.</t>
  </si>
  <si>
    <t xml:space="preserve">Capturista</t>
  </si>
  <si>
    <t xml:space="preserve">Anotar el folio fiscal de cada factura desde el listado de CFDI emitidos.</t>
  </si>
  <si>
    <t xml:space="preserve">Contabilidad</t>
  </si>
  <si>
    <t xml:space="preserve">Vaciar esas facturas en la hoja Facturas del mes.</t>
  </si>
  <si>
    <t xml:space="preserve">Confirmar con el agente la clave de pedimento de cada grupo.</t>
  </si>
  <si>
    <t xml:space="preserve">Agente aduanal</t>
  </si>
  <si>
    <t xml:space="preserve">Armado</t>
  </si>
  <si>
    <t xml:space="preserve">Capturar una línea por factura con la fecha real de cada factura, no la del cierre.</t>
  </si>
  <si>
    <t xml:space="preserve">Capturar las partidas: fracción y NICO, UMC, UMT, cantidades, peso, bultos y valor.</t>
  </si>
  <si>
    <t xml:space="preserve">Cuadrar cantidades y valores del formato contra las facturas.</t>
  </si>
  <si>
    <t xml:space="preserve">Generar el archivo que se envía al agente aduanal.</t>
  </si>
  <si>
    <t xml:space="preserve">Después</t>
  </si>
  <si>
    <t xml:space="preserve">Capturar el pedimento y su cuenta de gastos desglosada en Control del mes.</t>
  </si>
  <si>
    <t xml:space="preserve">Registrar la cuenta de gastos separando DTA, prevalidación, honorarios, otros e IVA.</t>
  </si>
  <si>
    <t xml:space="preserve">Archivar el expediente: facturas, formato enviado, pedimento, COVE y cuenta de gastos.</t>
  </si>
  <si>
    <t xml:space="preserve">Revisar arriba del Control del mes qué quedó sin capturar y cerrar los pendientes.</t>
  </si>
  <si>
    <t xml:space="preserve">Pasos marcados como "Sí":</t>
  </si>
  <si>
    <t xml:space="preserve">Facturas del mes</t>
  </si>
  <si>
    <t xml:space="preserve">Pegue todas las facturas del periodo y anote a qué pedimento se fue cada una.</t>
  </si>
  <si>
    <t xml:space="preserve">Factura / folio</t>
  </si>
  <si>
    <t xml:space="preserve">Folio fiscal (UUID)</t>
  </si>
  <si>
    <t xml:space="preserve">Valor</t>
  </si>
  <si>
    <t xml:space="preserve">Pedimento asignado</t>
  </si>
  <si>
    <t xml:space="preserve">Estatus</t>
  </si>
  <si>
    <t xml:space="preserve">2133</t>
  </si>
  <si>
    <t xml:space="preserve">A1B2C3D4-0000-0000-0000-000000000000</t>
  </si>
  <si>
    <t xml:space="preserve">Cómo se usa</t>
  </si>
  <si>
    <t xml:space="preserve">Guarde una copia por cada mes, con el nombre del periodo. Puede empezar cargando los tres meses que ya pasaron.</t>
  </si>
  <si>
    <t xml:space="preserve">En Control del mes capture un renglón por pedimento. Lo amarillo es lo único que hace falta: pedimento, agencia, fecha de pago, cuántas facturas ampara, valor, DTA y honorarios. Todo viene en la cuenta de gastos.</t>
  </si>
  <si>
    <t xml:space="preserve">Lo blanco es opcional: fecha de envío (solo si quiere los días), otros gastos e IVA. Si no los captura, los demás números salen igual.</t>
  </si>
  <si>
    <t xml:space="preserve">Arriba aparecen solos los cuatro números del mes: costo de la operación, costo por pedimento, costo por factura declarada y gastos sobre el valor.</t>
  </si>
  <si>
    <t xml:space="preserve">En la tabla Por agencia escriba el nombre de cada agencia tal como lo capturó abajo. Sale el costo y los días de cada una, para compararlas.</t>
  </si>
  <si>
    <t xml:space="preserve">El bloque de la derecha muestra qué pedimentos no tienen capturado el COVE o la cuenta de gastos.</t>
  </si>
  <si>
    <t xml:space="preserve">En Facturas del mes pegue las facturas del periodo y anote a qué pedimento se fue cada una; el estatus se pone solo.</t>
  </si>
  <si>
    <t xml:space="preserve">Las que se queden sin pedimento asignado se cuentan arriba. Puede haber razones normales: es un dato para revisar, no un señalamiento.</t>
  </si>
  <si>
    <t xml:space="preserve">Las columnas grises no se tocan: días, gastos sin IVA, costo por factura, % del valor y qué falta por capturar se calculan solos.</t>
  </si>
  <si>
    <t xml:space="preserve">El paso de generar el archivo que se envía al agente lo puede hacer con ROIBATRADE (roibasolutions.com/roibatrade), que arma el TXT desde su propio Excel.</t>
  </si>
  <si>
    <t xml:space="preserve">Este archivo trabaja únicamente con lo que usted captura: muestra sus propios números y qué le falta por capturar. No consulta al SAT ni a su agencia, no revisa el fondo de la operación, no establece reglas ni plazos, y no sustituye a su agente aduanal ni al criterio contable y fiscal de su empresa.</t>
  </si>
  <si>
    <t xml:space="preserve">Herramienta gratuita de Roiba Solutions · roibasolutions.com · contacto@roibasolutions.com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</si>
</sst>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"/>
    <numFmt numFmtId="166" formatCode="0.0%"/>
    <numFmt numFmtId="167" formatCode="General"/>
    <numFmt numFmtId="168" formatCode="\$#,##0.00"/>
    <numFmt numFmtId="169" formatCode="0.0"/>
    <numFmt numFmtId="170" formatCode="dd/mm/yyyy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A37"/>
      <name val="Calibri"/>
      <family val="0"/>
      <charset val="1"/>
    </font>
    <font>
      <sz val="10"/>
      <color rgb="FF5C6672"/>
      <name val="Calibri"/>
      <family val="0"/>
      <charset val="1"/>
    </font>
    <font>
      <b val="true"/>
      <sz val="8.5"/>
      <color rgb="FFD08C3E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sz val="8.5"/>
      <color rgb="FFC2CAD4"/>
      <name val="Calibri"/>
      <family val="0"/>
      <charset val="1"/>
    </font>
    <font>
      <b val="true"/>
      <sz val="10"/>
      <color rgb="FF1F2A37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i val="true"/>
      <sz val="10"/>
      <color rgb="FFD08C3E"/>
      <name val="Calibri"/>
      <family val="0"/>
      <charset val="1"/>
    </font>
    <font>
      <sz val="10"/>
      <color rgb="FF151C24"/>
      <name val="Calibri"/>
      <family val="0"/>
      <charset val="1"/>
    </font>
    <font>
      <b val="true"/>
      <sz val="11"/>
      <color rgb="FF1F2A37"/>
      <name val="Calibri"/>
      <family val="0"/>
      <charset val="1"/>
    </font>
    <font>
      <i val="true"/>
      <sz val="9.5"/>
      <color rgb="FF5C6672"/>
      <name val="Calibri"/>
      <family val="0"/>
      <charset val="1"/>
    </font>
    <font>
      <i val="true"/>
      <sz val="9"/>
      <color rgb="FF5C6672"/>
      <name val="Calibri"/>
      <family val="0"/>
      <charset val="1"/>
    </font>
    <font>
      <i val="true"/>
      <sz val="9.5"/>
      <color rgb="FFD08C3E"/>
      <name val="Calibri"/>
      <family val="0"/>
      <charset val="1"/>
    </font>
    <font>
      <sz val="9.5"/>
      <color rgb="FF5C6672"/>
      <name val="Calibri"/>
      <family val="0"/>
      <charset val="1"/>
    </font>
    <font>
      <i val="true"/>
      <sz val="9"/>
      <color rgb="FFD08C3E"/>
      <name val="Calibri"/>
      <family val="0"/>
      <charset val="1"/>
    </font>
    <font>
      <sz val="9.5"/>
      <color rgb="FF151C24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10.5"/>
      <color rgb="FF1F2A37"/>
      <name val="Calibri"/>
      <family val="0"/>
      <charset val="1"/>
    </font>
    <font>
      <b val="true"/>
      <sz val="11"/>
      <color rgb="FFD08C3E"/>
      <name val="Calibri"/>
      <family val="0"/>
      <charset val="1"/>
    </font>
    <font>
      <sz val="10.5"/>
      <color rgb="FF151C24"/>
      <name val="Calibri"/>
      <family val="0"/>
      <charset val="1"/>
    </font>
    <font>
      <b val="true"/>
      <sz val="10"/>
      <color rgb="FFFFFFFF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2A37"/>
        <bgColor rgb="FF151C24"/>
      </patternFill>
    </fill>
    <fill>
      <patternFill patternType="solid">
        <fgColor rgb="FFD08C3E"/>
        <bgColor rgb="FFFF8080"/>
      </patternFill>
    </fill>
    <fill>
      <patternFill patternType="solid">
        <fgColor rgb="FFF8FAFC"/>
        <bgColor rgb="FFFFFFFF"/>
      </patternFill>
    </fill>
    <fill>
      <patternFill patternType="solid">
        <fgColor rgb="FFEEF1F5"/>
        <bgColor rgb="FFF8FAFC"/>
      </patternFill>
    </fill>
    <fill>
      <patternFill patternType="solid">
        <fgColor rgb="FFFDF3E3"/>
        <bgColor rgb="FFFFF3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EE3EA"/>
      </left>
      <right style="thin">
        <color rgb="FFDEE3EA"/>
      </right>
      <top style="thin">
        <color rgb="FFDEE3EA"/>
      </top>
      <bottom style="thin">
        <color rgb="FFDEE3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3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1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Calibri"/>
        <charset val="1"/>
        <family val="0"/>
        <b val="1"/>
        <color rgb="FF1E6B36"/>
        <sz val="9"/>
      </font>
      <fill>
        <patternFill>
          <bgColor rgb="FFDFF0DC"/>
        </patternFill>
      </fill>
    </dxf>
    <dxf>
      <font>
        <name val="Calibri"/>
        <charset val="1"/>
        <family val="0"/>
        <color rgb="FF1E6B36"/>
        <sz val="9"/>
      </font>
      <fill>
        <patternFill>
          <bgColor rgb="FFDFF0DC"/>
        </patternFill>
      </fill>
    </dxf>
    <dxf>
      <font>
        <name val="Calibri"/>
        <charset val="1"/>
        <family val="0"/>
        <b val="1"/>
        <color rgb="FF8A6A12"/>
        <sz val="9"/>
      </font>
      <fill>
        <patternFill>
          <bgColor rgb="FFFFF3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6"/>
      <rgbColor rgb="FF000080"/>
      <rgbColor rgb="FF8A6A12"/>
      <rgbColor rgb="FF800080"/>
      <rgbColor rgb="FF008080"/>
      <rgbColor rgb="FFC2CAD4"/>
      <rgbColor rgb="FF808080"/>
      <rgbColor rgb="FF9999FF"/>
      <rgbColor rgb="FF993366"/>
      <rgbColor rgb="FFFFF3D6"/>
      <rgbColor rgb="FFEEF1F5"/>
      <rgbColor rgb="FF660066"/>
      <rgbColor rgb="FFFF8080"/>
      <rgbColor rgb="FF0066CC"/>
      <rgbColor rgb="FFDEE3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AFC"/>
      <rgbColor rgb="FFDFF0DC"/>
      <rgbColor rgb="FFFDF3E3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08C3E"/>
      <rgbColor rgb="FFFF6600"/>
      <rgbColor rgb="FF5C6672"/>
      <rgbColor rgb="FF969696"/>
      <rgbColor rgb="FF003366"/>
      <rgbColor rgb="FF339966"/>
      <rgbColor rgb="FF151C24"/>
      <rgbColor rgb="FF333300"/>
      <rgbColor rgb="FF993300"/>
      <rgbColor rgb="FF993366"/>
      <rgbColor rgb="FF333399"/>
      <rgbColor rgb="FF1F2A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60"/>
  <sheetViews>
    <sheetView showFormulas="false" showGridLines="false" showRowColHeaders="true" showZeros="true" rightToLeft="false" tabSelected="true" showOutlineSymbols="true" defaultGridColor="true" view="normal" topLeftCell="A18" colorId="64" zoomScale="100" zoomScaleNormal="100" zoomScalePageLayoutView="100" workbookViewId="0">
      <pane xSplit="1" ySplit="0" topLeftCell="B18" activePane="topRight" state="frozen"/>
      <selection pane="topLeft" activeCell="A18" activeCellId="0" sqref="A18"/>
      <selection pane="top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9"/>
    <col collapsed="false" customWidth="true" hidden="false" outlineLevel="0" max="2" min="2" style="0" width="8"/>
    <col collapsed="false" customWidth="true" hidden="false" outlineLevel="0" max="3" min="3" style="0" width="22"/>
    <col collapsed="false" customWidth="true" hidden="false" outlineLevel="0" max="5" min="4" style="0" width="11"/>
    <col collapsed="false" customWidth="true" hidden="false" outlineLevel="0" max="6" min="6" style="0" width="6"/>
    <col collapsed="false" customWidth="true" hidden="false" outlineLevel="0" max="7" min="7" style="0" width="9"/>
    <col collapsed="false" customWidth="true" hidden="false" outlineLevel="0" max="8" min="8" style="0" width="14"/>
    <col collapsed="false" customWidth="true" hidden="false" outlineLevel="0" max="9" min="9" style="0" width="11"/>
    <col collapsed="false" customWidth="true" hidden="false" outlineLevel="0" max="11" min="10" style="0" width="12"/>
    <col collapsed="false" customWidth="true" hidden="false" outlineLevel="0" max="12" min="12" style="0" width="11"/>
    <col collapsed="false" customWidth="true" hidden="false" outlineLevel="0" max="13" min="13" style="0" width="12"/>
    <col collapsed="false" customWidth="true" hidden="false" outlineLevel="0" max="14" min="14" style="0" width="13"/>
    <col collapsed="false" customWidth="true" hidden="false" outlineLevel="0" max="15" min="15" style="0" width="9"/>
    <col collapsed="false" customWidth="true" hidden="false" outlineLevel="0" max="16" min="16" style="0" width="8"/>
    <col collapsed="false" customWidth="true" hidden="false" outlineLevel="0" max="17" min="17" style="0" width="13"/>
    <col collapsed="false" customWidth="true" hidden="false" outlineLevel="0" max="18" min="18" style="0" width="26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4" customFormat="false" ht="15.75" hidden="false" customHeight="true" outlineLevel="0" collapsed="false">
      <c r="A4" s="3" t="s">
        <v>2</v>
      </c>
      <c r="B4" s="3"/>
      <c r="C4" s="3"/>
      <c r="D4" s="3"/>
      <c r="E4" s="3" t="s">
        <v>3</v>
      </c>
      <c r="F4" s="3"/>
      <c r="G4" s="3"/>
      <c r="H4" s="3"/>
      <c r="I4" s="3"/>
      <c r="J4" s="3" t="s">
        <v>4</v>
      </c>
      <c r="K4" s="3"/>
      <c r="L4" s="3"/>
      <c r="M4" s="3"/>
      <c r="N4" s="3" t="s">
        <v>5</v>
      </c>
      <c r="O4" s="3"/>
      <c r="P4" s="3"/>
      <c r="Q4" s="3"/>
      <c r="R4" s="3"/>
    </row>
    <row r="5" customFormat="false" ht="30" hidden="false" customHeight="true" outlineLevel="0" collapsed="false">
      <c r="A5" s="4" t="n">
        <f aca="false">SUM($M$18:$M$57)</f>
        <v>12810</v>
      </c>
      <c r="B5" s="4"/>
      <c r="C5" s="4"/>
      <c r="D5" s="4"/>
      <c r="E5" s="4" t="n">
        <f aca="false">IFERROR(SUM($M$18:$M$57)/COUNTA($A$18:$A$57),"")</f>
        <v>12810</v>
      </c>
      <c r="F5" s="4"/>
      <c r="G5" s="4"/>
      <c r="H5" s="4"/>
      <c r="I5" s="4"/>
      <c r="J5" s="4" t="n">
        <f aca="false">IFERROR(SUM($M$18:$M$57)/SUM($G$18:$G$57),"")</f>
        <v>4270</v>
      </c>
      <c r="K5" s="4"/>
      <c r="L5" s="4"/>
      <c r="M5" s="4"/>
      <c r="N5" s="5" t="n">
        <f aca="false">IFERROR(SUM($M$18:$M$57)/SUM($H$18:$H$57),"")</f>
        <v>0.10248</v>
      </c>
      <c r="O5" s="5"/>
      <c r="P5" s="5"/>
      <c r="Q5" s="5"/>
      <c r="R5" s="5"/>
    </row>
    <row r="6" customFormat="false" ht="15.75" hidden="false" customHeight="true" outlineLevel="0" collapsed="false">
      <c r="A6" s="6" t="s">
        <v>6</v>
      </c>
      <c r="B6" s="6"/>
      <c r="C6" s="6"/>
      <c r="D6" s="6"/>
      <c r="E6" s="6" t="s">
        <v>7</v>
      </c>
      <c r="F6" s="6"/>
      <c r="G6" s="6"/>
      <c r="H6" s="6"/>
      <c r="I6" s="6"/>
      <c r="J6" s="6" t="s">
        <v>8</v>
      </c>
      <c r="K6" s="6"/>
      <c r="L6" s="6"/>
      <c r="M6" s="6"/>
      <c r="N6" s="6" t="s">
        <v>9</v>
      </c>
      <c r="O6" s="6"/>
      <c r="P6" s="6"/>
      <c r="Q6" s="6"/>
      <c r="R6" s="6"/>
    </row>
    <row r="8" customFormat="false" ht="19.5" hidden="false" customHeight="true" outlineLevel="0" collapsed="false">
      <c r="A8" s="7" t="s">
        <v>10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customFormat="false" ht="25.5" hidden="false" customHeight="true" outlineLevel="0" collapsed="false">
      <c r="A9" s="8" t="s">
        <v>11</v>
      </c>
      <c r="B9" s="8" t="s">
        <v>12</v>
      </c>
      <c r="C9" s="8" t="s">
        <v>13</v>
      </c>
      <c r="D9" s="8" t="s">
        <v>14</v>
      </c>
      <c r="E9" s="8" t="s">
        <v>15</v>
      </c>
      <c r="F9" s="8" t="s">
        <v>16</v>
      </c>
      <c r="G9" s="8" t="s">
        <v>17</v>
      </c>
      <c r="I9" s="9" t="s">
        <v>18</v>
      </c>
      <c r="J9" s="9"/>
      <c r="K9" s="9"/>
      <c r="L9" s="9"/>
      <c r="M9" s="9"/>
      <c r="N9" s="9"/>
      <c r="O9" s="9"/>
      <c r="P9" s="9"/>
      <c r="Q9" s="9"/>
      <c r="R9" s="9"/>
    </row>
    <row r="10" customFormat="false" ht="18" hidden="false" customHeight="true" outlineLevel="0" collapsed="false">
      <c r="A10" s="10" t="s">
        <v>19</v>
      </c>
      <c r="B10" s="11" t="n">
        <f aca="false">IF($A10="","",COUNTIF($C$18:$C$57,$A10))</f>
        <v>1</v>
      </c>
      <c r="C10" s="11" t="n">
        <f aca="false">IF($A10="","",SUMIF($C$18:$C$57,$A10,$G$18:$G$57))</f>
        <v>3</v>
      </c>
      <c r="D10" s="12" t="n">
        <f aca="false">IF($A10="","",SUMIF($C$18:$C$57,$A10,$M$18:$M$57))</f>
        <v>12810</v>
      </c>
      <c r="E10" s="12" t="n">
        <f aca="false">IFERROR(SUMIF($C$18:$C$57,$A10,$M$18:$M$57)/COUNTIF($C$18:$C$57,$A10),"")</f>
        <v>12810</v>
      </c>
      <c r="F10" s="12" t="n">
        <f aca="false">IFERROR(SUMIF($C$18:$C$57,$A10,$M$18:$M$57)/SUMIF($C$18:$C$57,$A10,$G$18:$G$57),"")</f>
        <v>4270</v>
      </c>
      <c r="G10" s="13" t="n">
        <f aca="false">IFERROR(AVERAGEIF($C$18:$C$57,$A10,$F$18:$F$57),"")</f>
        <v>5</v>
      </c>
      <c r="I10" s="14" t="s">
        <v>20</v>
      </c>
      <c r="J10" s="14"/>
      <c r="K10" s="14"/>
      <c r="L10" s="14"/>
      <c r="M10" s="14"/>
      <c r="N10" s="14"/>
      <c r="O10" s="14"/>
      <c r="P10" s="14"/>
      <c r="Q10" s="15" t="n">
        <f aca="false">COUNTA($A$18:$A$57)-COUNTIF($P$18:$P$57,"Sí")</f>
        <v>0</v>
      </c>
      <c r="R10" s="15"/>
    </row>
    <row r="11" customFormat="false" ht="18" hidden="false" customHeight="true" outlineLevel="0" collapsed="false">
      <c r="A11" s="16"/>
      <c r="B11" s="11" t="str">
        <f aca="false">IF($A11="","",COUNTIF($C$18:$C$57,$A11))</f>
        <v/>
      </c>
      <c r="C11" s="11" t="str">
        <f aca="false">IF($A11="","",SUMIF($C$18:$C$57,$A11,$G$18:$G$57))</f>
        <v/>
      </c>
      <c r="D11" s="12" t="str">
        <f aca="false">IF($A11="","",SUMIF($C$18:$C$57,$A11,$M$18:$M$57))</f>
        <v/>
      </c>
      <c r="E11" s="12" t="str">
        <f aca="false">IFERROR(SUMIF($C$18:$C$57,$A11,$M$18:$M$57)/COUNTIF($C$18:$C$57,$A11),"")</f>
        <v/>
      </c>
      <c r="F11" s="12" t="str">
        <f aca="false">IFERROR(SUMIF($C$18:$C$57,$A11,$M$18:$M$57)/SUMIF($C$18:$C$57,$A11,$G$18:$G$57),"")</f>
        <v/>
      </c>
      <c r="G11" s="13" t="str">
        <f aca="false">IFERROR(AVERAGEIF($C$18:$C$57,$A11,$F$18:$F$57),"")</f>
        <v/>
      </c>
      <c r="I11" s="17" t="s">
        <v>21</v>
      </c>
      <c r="J11" s="17"/>
      <c r="K11" s="17"/>
      <c r="L11" s="17"/>
      <c r="M11" s="17"/>
      <c r="N11" s="17"/>
      <c r="O11" s="17"/>
      <c r="P11" s="17"/>
      <c r="Q11" s="18" t="n">
        <f aca="false">COUNTA($A$18:$A$57)-COUNTIF($Q$18:$Q$57,"Sí")</f>
        <v>1</v>
      </c>
      <c r="R11" s="18"/>
    </row>
    <row r="12" customFormat="false" ht="18" hidden="false" customHeight="true" outlineLevel="0" collapsed="false">
      <c r="A12" s="16"/>
      <c r="B12" s="11" t="str">
        <f aca="false">IF($A12="","",COUNTIF($C$18:$C$57,$A12))</f>
        <v/>
      </c>
      <c r="C12" s="11" t="str">
        <f aca="false">IF($A12="","",SUMIF($C$18:$C$57,$A12,$G$18:$G$57))</f>
        <v/>
      </c>
      <c r="D12" s="12" t="str">
        <f aca="false">IF($A12="","",SUMIF($C$18:$C$57,$A12,$M$18:$M$57))</f>
        <v/>
      </c>
      <c r="E12" s="12" t="str">
        <f aca="false">IFERROR(SUMIF($C$18:$C$57,$A12,$M$18:$M$57)/COUNTIF($C$18:$C$57,$A12),"")</f>
        <v/>
      </c>
      <c r="F12" s="12" t="str">
        <f aca="false">IFERROR(SUMIF($C$18:$C$57,$A12,$M$18:$M$57)/SUMIF($C$18:$C$57,$A12,$G$18:$G$57),"")</f>
        <v/>
      </c>
      <c r="G12" s="13" t="str">
        <f aca="false">IFERROR(AVERAGEIF($C$18:$C$57,$A12,$F$18:$F$57),"")</f>
        <v/>
      </c>
      <c r="I12" s="14" t="s">
        <v>22</v>
      </c>
      <c r="J12" s="14"/>
      <c r="K12" s="14"/>
      <c r="L12" s="14"/>
      <c r="M12" s="14"/>
      <c r="N12" s="14"/>
      <c r="O12" s="14"/>
      <c r="P12" s="14"/>
      <c r="Q12" s="15" t="n">
        <f aca="false">COUNTIF($R$18:$R$57,"Completo")</f>
        <v>0</v>
      </c>
      <c r="R12" s="15"/>
    </row>
    <row r="13" customFormat="false" ht="18" hidden="false" customHeight="true" outlineLevel="0" collapsed="false">
      <c r="A13" s="16"/>
      <c r="B13" s="11" t="str">
        <f aca="false">IF($A13="","",COUNTIF($C$18:$C$57,$A13))</f>
        <v/>
      </c>
      <c r="C13" s="11" t="str">
        <f aca="false">IF($A13="","",SUMIF($C$18:$C$57,$A13,$G$18:$G$57))</f>
        <v/>
      </c>
      <c r="D13" s="12" t="str">
        <f aca="false">IF($A13="","",SUMIF($C$18:$C$57,$A13,$M$18:$M$57))</f>
        <v/>
      </c>
      <c r="E13" s="12" t="str">
        <f aca="false">IFERROR(SUMIF($C$18:$C$57,$A13,$M$18:$M$57)/COUNTIF($C$18:$C$57,$A13),"")</f>
        <v/>
      </c>
      <c r="F13" s="12" t="str">
        <f aca="false">IFERROR(SUMIF($C$18:$C$57,$A13,$M$18:$M$57)/SUMIF($C$18:$C$57,$A13,$G$18:$G$57),"")</f>
        <v/>
      </c>
      <c r="G13" s="13" t="str">
        <f aca="false">IFERROR(AVERAGEIF($C$18:$C$57,$A13,$F$18:$F$57),"")</f>
        <v/>
      </c>
      <c r="I13" s="17" t="s">
        <v>23</v>
      </c>
      <c r="J13" s="17"/>
      <c r="K13" s="17"/>
      <c r="L13" s="17"/>
      <c r="M13" s="17"/>
      <c r="N13" s="17"/>
      <c r="O13" s="17"/>
      <c r="P13" s="17"/>
      <c r="Q13" s="18" t="n">
        <f aca="false">COUNTA($A$18:$A$57)</f>
        <v>1</v>
      </c>
      <c r="R13" s="18"/>
    </row>
    <row r="14" customFormat="false" ht="19.5" hidden="false" customHeight="true" outlineLevel="0" collapsed="false">
      <c r="A14" s="19" t="s">
        <v>24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20" t="n">
        <f aca="false">COUNTIF('Facturas del mes'!$F$5:$F$204,"Sin pedimento asignado")</f>
        <v>0</v>
      </c>
      <c r="M14" s="20"/>
      <c r="N14" s="21" t="str">
        <f aca="false">COUNTA('Facturas del mes'!$A$5:$A$204)&amp;IF(COUNTA('Facturas del mes'!$A$5:$A$204)=1," factura capturada"," facturas capturadas")</f>
        <v>1 factura capturada</v>
      </c>
      <c r="O14" s="21"/>
      <c r="P14" s="21"/>
      <c r="Q14" s="21"/>
      <c r="R14" s="21"/>
    </row>
    <row r="16" customFormat="false" ht="18" hidden="false" customHeight="true" outlineLevel="0" collapsed="false">
      <c r="A16" s="22" t="s">
        <v>25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</row>
    <row r="17" customFormat="false" ht="33.75" hidden="false" customHeight="true" outlineLevel="0" collapsed="false">
      <c r="A17" s="8" t="s">
        <v>26</v>
      </c>
      <c r="B17" s="8" t="s">
        <v>27</v>
      </c>
      <c r="C17" s="8" t="s">
        <v>11</v>
      </c>
      <c r="D17" s="8" t="s">
        <v>28</v>
      </c>
      <c r="E17" s="8" t="s">
        <v>29</v>
      </c>
      <c r="F17" s="8" t="s">
        <v>30</v>
      </c>
      <c r="G17" s="8" t="s">
        <v>31</v>
      </c>
      <c r="H17" s="8" t="s">
        <v>32</v>
      </c>
      <c r="I17" s="8" t="s">
        <v>33</v>
      </c>
      <c r="J17" s="8" t="s">
        <v>34</v>
      </c>
      <c r="K17" s="8" t="s">
        <v>35</v>
      </c>
      <c r="L17" s="8" t="s">
        <v>36</v>
      </c>
      <c r="M17" s="8" t="s">
        <v>37</v>
      </c>
      <c r="N17" s="8" t="s">
        <v>16</v>
      </c>
      <c r="O17" s="8" t="s">
        <v>38</v>
      </c>
      <c r="P17" s="8" t="s">
        <v>39</v>
      </c>
      <c r="Q17" s="8" t="s">
        <v>40</v>
      </c>
      <c r="R17" s="8" t="s">
        <v>41</v>
      </c>
    </row>
    <row r="18" customFormat="false" ht="18" hidden="false" customHeight="true" outlineLevel="0" collapsed="false">
      <c r="A18" s="23" t="s">
        <v>42</v>
      </c>
      <c r="B18" s="24" t="s">
        <v>43</v>
      </c>
      <c r="C18" s="23" t="s">
        <v>19</v>
      </c>
      <c r="D18" s="25" t="n">
        <v>46023</v>
      </c>
      <c r="E18" s="26" t="n">
        <v>46028</v>
      </c>
      <c r="F18" s="27" t="n">
        <f aca="false">IF(OR($A18="",$D18="",$E18=""),"",$E18-$D18)</f>
        <v>5</v>
      </c>
      <c r="G18" s="28" t="n">
        <v>3</v>
      </c>
      <c r="H18" s="29" t="n">
        <v>125000</v>
      </c>
      <c r="I18" s="29" t="n">
        <v>4820</v>
      </c>
      <c r="J18" s="29" t="n">
        <v>6500</v>
      </c>
      <c r="K18" s="30" t="n">
        <v>1490</v>
      </c>
      <c r="L18" s="30" t="n">
        <v>2210</v>
      </c>
      <c r="M18" s="31" t="n">
        <f aca="false">IF($A18="","",SUM($I18:$K18))</f>
        <v>12810</v>
      </c>
      <c r="N18" s="31" t="n">
        <f aca="false">IFERROR($M18/$G18,"")</f>
        <v>4270</v>
      </c>
      <c r="O18" s="32" t="n">
        <f aca="false">IFERROR($M18/$H18,"")</f>
        <v>0.10248</v>
      </c>
      <c r="P18" s="24" t="s">
        <v>44</v>
      </c>
      <c r="Q18" s="24" t="s">
        <v>45</v>
      </c>
      <c r="R18" s="33" t="str">
        <f aca="false">IF($A18="","",IF(COUNTIF($P18:$Q18,"Sí")=2,"Completo",TRIM(IF($P18&lt;&gt;"Sí","COVE ","")&amp;IF($Q18&lt;&gt;"Sí","cuenta de gastos",""))))</f>
        <v>cuenta de gastos</v>
      </c>
      <c r="S18" s="34" t="s">
        <v>46</v>
      </c>
    </row>
    <row r="19" customFormat="false" ht="18" hidden="false" customHeight="true" outlineLevel="0" collapsed="false">
      <c r="A19" s="35"/>
      <c r="B19" s="36"/>
      <c r="C19" s="35"/>
      <c r="D19" s="37"/>
      <c r="E19" s="38"/>
      <c r="F19" s="27" t="str">
        <f aca="false">IF(OR($A19="",$D19="",$E19=""),"",$E19-$D19)</f>
        <v/>
      </c>
      <c r="G19" s="39"/>
      <c r="H19" s="40"/>
      <c r="I19" s="40"/>
      <c r="J19" s="40"/>
      <c r="K19" s="41"/>
      <c r="L19" s="41"/>
      <c r="M19" s="31" t="str">
        <f aca="false">IF($A19="","",SUM($I19:$K19))</f>
        <v/>
      </c>
      <c r="N19" s="31" t="str">
        <f aca="false">IFERROR($M19/$G19,"")</f>
        <v/>
      </c>
      <c r="O19" s="32" t="str">
        <f aca="false">IFERROR($M19/$H19,"")</f>
        <v/>
      </c>
      <c r="P19" s="36"/>
      <c r="Q19" s="36"/>
      <c r="R19" s="33" t="str">
        <f aca="false">IF($A19="","",IF(COUNTIF($P19:$Q19,"Sí")=2,"Completo",TRIM(IF($P19&lt;&gt;"Sí","COVE ","")&amp;IF($Q19&lt;&gt;"Sí","cuenta de gastos",""))))</f>
        <v/>
      </c>
    </row>
    <row r="20" customFormat="false" ht="18" hidden="false" customHeight="true" outlineLevel="0" collapsed="false">
      <c r="A20" s="35"/>
      <c r="B20" s="42"/>
      <c r="C20" s="35"/>
      <c r="D20" s="43"/>
      <c r="E20" s="38"/>
      <c r="F20" s="27" t="str">
        <f aca="false">IF(OR($A20="",$D20="",$E20=""),"",$E20-$D20)</f>
        <v/>
      </c>
      <c r="G20" s="39"/>
      <c r="H20" s="40"/>
      <c r="I20" s="40"/>
      <c r="J20" s="40"/>
      <c r="K20" s="44"/>
      <c r="L20" s="44"/>
      <c r="M20" s="31" t="str">
        <f aca="false">IF($A20="","",SUM($I20:$K20))</f>
        <v/>
      </c>
      <c r="N20" s="31" t="str">
        <f aca="false">IFERROR($M20/$G20,"")</f>
        <v/>
      </c>
      <c r="O20" s="32" t="str">
        <f aca="false">IFERROR($M20/$H20,"")</f>
        <v/>
      </c>
      <c r="P20" s="42"/>
      <c r="Q20" s="42"/>
      <c r="R20" s="33" t="str">
        <f aca="false">IF($A20="","",IF(COUNTIF($P20:$Q20,"Sí")=2,"Completo",TRIM(IF($P20&lt;&gt;"Sí","COVE ","")&amp;IF($Q20&lt;&gt;"Sí","cuenta de gastos",""))))</f>
        <v/>
      </c>
    </row>
    <row r="21" customFormat="false" ht="18" hidden="false" customHeight="true" outlineLevel="0" collapsed="false">
      <c r="A21" s="35"/>
      <c r="B21" s="36"/>
      <c r="C21" s="35"/>
      <c r="D21" s="37"/>
      <c r="E21" s="38"/>
      <c r="F21" s="27" t="str">
        <f aca="false">IF(OR($A21="",$D21="",$E21=""),"",$E21-$D21)</f>
        <v/>
      </c>
      <c r="G21" s="39"/>
      <c r="H21" s="40"/>
      <c r="I21" s="40"/>
      <c r="J21" s="40"/>
      <c r="K21" s="41"/>
      <c r="L21" s="41"/>
      <c r="M21" s="31" t="str">
        <f aca="false">IF($A21="","",SUM($I21:$K21))</f>
        <v/>
      </c>
      <c r="N21" s="31" t="str">
        <f aca="false">IFERROR($M21/$G21,"")</f>
        <v/>
      </c>
      <c r="O21" s="32" t="str">
        <f aca="false">IFERROR($M21/$H21,"")</f>
        <v/>
      </c>
      <c r="P21" s="36"/>
      <c r="Q21" s="36"/>
      <c r="R21" s="33" t="str">
        <f aca="false">IF($A21="","",IF(COUNTIF($P21:$Q21,"Sí")=2,"Completo",TRIM(IF($P21&lt;&gt;"Sí","COVE ","")&amp;IF($Q21&lt;&gt;"Sí","cuenta de gastos",""))))</f>
        <v/>
      </c>
    </row>
    <row r="22" customFormat="false" ht="18" hidden="false" customHeight="true" outlineLevel="0" collapsed="false">
      <c r="A22" s="35"/>
      <c r="B22" s="42"/>
      <c r="C22" s="35"/>
      <c r="D22" s="43"/>
      <c r="E22" s="38"/>
      <c r="F22" s="27" t="str">
        <f aca="false">IF(OR($A22="",$D22="",$E22=""),"",$E22-$D22)</f>
        <v/>
      </c>
      <c r="G22" s="39"/>
      <c r="H22" s="40"/>
      <c r="I22" s="40"/>
      <c r="J22" s="40"/>
      <c r="K22" s="44"/>
      <c r="L22" s="44"/>
      <c r="M22" s="31" t="str">
        <f aca="false">IF($A22="","",SUM($I22:$K22))</f>
        <v/>
      </c>
      <c r="N22" s="31" t="str">
        <f aca="false">IFERROR($M22/$G22,"")</f>
        <v/>
      </c>
      <c r="O22" s="32" t="str">
        <f aca="false">IFERROR($M22/$H22,"")</f>
        <v/>
      </c>
      <c r="P22" s="42"/>
      <c r="Q22" s="42"/>
      <c r="R22" s="33" t="str">
        <f aca="false">IF($A22="","",IF(COUNTIF($P22:$Q22,"Sí")=2,"Completo",TRIM(IF($P22&lt;&gt;"Sí","COVE ","")&amp;IF($Q22&lt;&gt;"Sí","cuenta de gastos",""))))</f>
        <v/>
      </c>
    </row>
    <row r="23" customFormat="false" ht="18" hidden="false" customHeight="true" outlineLevel="0" collapsed="false">
      <c r="A23" s="35"/>
      <c r="B23" s="36"/>
      <c r="C23" s="35"/>
      <c r="D23" s="37"/>
      <c r="E23" s="38"/>
      <c r="F23" s="27" t="str">
        <f aca="false">IF(OR($A23="",$D23="",$E23=""),"",$E23-$D23)</f>
        <v/>
      </c>
      <c r="G23" s="39"/>
      <c r="H23" s="40"/>
      <c r="I23" s="40"/>
      <c r="J23" s="40"/>
      <c r="K23" s="41"/>
      <c r="L23" s="41"/>
      <c r="M23" s="31" t="str">
        <f aca="false">IF($A23="","",SUM($I23:$K23))</f>
        <v/>
      </c>
      <c r="N23" s="31" t="str">
        <f aca="false">IFERROR($M23/$G23,"")</f>
        <v/>
      </c>
      <c r="O23" s="32" t="str">
        <f aca="false">IFERROR($M23/$H23,"")</f>
        <v/>
      </c>
      <c r="P23" s="36"/>
      <c r="Q23" s="36"/>
      <c r="R23" s="33" t="str">
        <f aca="false">IF($A23="","",IF(COUNTIF($P23:$Q23,"Sí")=2,"Completo",TRIM(IF($P23&lt;&gt;"Sí","COVE ","")&amp;IF($Q23&lt;&gt;"Sí","cuenta de gastos",""))))</f>
        <v/>
      </c>
    </row>
    <row r="24" customFormat="false" ht="18" hidden="false" customHeight="true" outlineLevel="0" collapsed="false">
      <c r="A24" s="35"/>
      <c r="B24" s="42"/>
      <c r="C24" s="35"/>
      <c r="D24" s="43"/>
      <c r="E24" s="38"/>
      <c r="F24" s="27" t="str">
        <f aca="false">IF(OR($A24="",$D24="",$E24=""),"",$E24-$D24)</f>
        <v/>
      </c>
      <c r="G24" s="39"/>
      <c r="H24" s="40"/>
      <c r="I24" s="40"/>
      <c r="J24" s="40"/>
      <c r="K24" s="44"/>
      <c r="L24" s="44"/>
      <c r="M24" s="31" t="str">
        <f aca="false">IF($A24="","",SUM($I24:$K24))</f>
        <v/>
      </c>
      <c r="N24" s="31" t="str">
        <f aca="false">IFERROR($M24/$G24,"")</f>
        <v/>
      </c>
      <c r="O24" s="32" t="str">
        <f aca="false">IFERROR($M24/$H24,"")</f>
        <v/>
      </c>
      <c r="P24" s="42"/>
      <c r="Q24" s="42"/>
      <c r="R24" s="33" t="str">
        <f aca="false">IF($A24="","",IF(COUNTIF($P24:$Q24,"Sí")=2,"Completo",TRIM(IF($P24&lt;&gt;"Sí","COVE ","")&amp;IF($Q24&lt;&gt;"Sí","cuenta de gastos",""))))</f>
        <v/>
      </c>
    </row>
    <row r="25" customFormat="false" ht="18" hidden="false" customHeight="true" outlineLevel="0" collapsed="false">
      <c r="A25" s="35"/>
      <c r="B25" s="36"/>
      <c r="C25" s="35"/>
      <c r="D25" s="37"/>
      <c r="E25" s="38"/>
      <c r="F25" s="27" t="str">
        <f aca="false">IF(OR($A25="",$D25="",$E25=""),"",$E25-$D25)</f>
        <v/>
      </c>
      <c r="G25" s="39"/>
      <c r="H25" s="40"/>
      <c r="I25" s="40"/>
      <c r="J25" s="40"/>
      <c r="K25" s="41"/>
      <c r="L25" s="41"/>
      <c r="M25" s="31" t="str">
        <f aca="false">IF($A25="","",SUM($I25:$K25))</f>
        <v/>
      </c>
      <c r="N25" s="31" t="str">
        <f aca="false">IFERROR($M25/$G25,"")</f>
        <v/>
      </c>
      <c r="O25" s="32" t="str">
        <f aca="false">IFERROR($M25/$H25,"")</f>
        <v/>
      </c>
      <c r="P25" s="36"/>
      <c r="Q25" s="36"/>
      <c r="R25" s="33" t="str">
        <f aca="false">IF($A25="","",IF(COUNTIF($P25:$Q25,"Sí")=2,"Completo",TRIM(IF($P25&lt;&gt;"Sí","COVE ","")&amp;IF($Q25&lt;&gt;"Sí","cuenta de gastos",""))))</f>
        <v/>
      </c>
    </row>
    <row r="26" customFormat="false" ht="18" hidden="false" customHeight="true" outlineLevel="0" collapsed="false">
      <c r="A26" s="35"/>
      <c r="B26" s="42"/>
      <c r="C26" s="35"/>
      <c r="D26" s="43"/>
      <c r="E26" s="38"/>
      <c r="F26" s="27" t="str">
        <f aca="false">IF(OR($A26="",$D26="",$E26=""),"",$E26-$D26)</f>
        <v/>
      </c>
      <c r="G26" s="39"/>
      <c r="H26" s="40"/>
      <c r="I26" s="40"/>
      <c r="J26" s="40"/>
      <c r="K26" s="44"/>
      <c r="L26" s="44"/>
      <c r="M26" s="31" t="str">
        <f aca="false">IF($A26="","",SUM($I26:$K26))</f>
        <v/>
      </c>
      <c r="N26" s="31" t="str">
        <f aca="false">IFERROR($M26/$G26,"")</f>
        <v/>
      </c>
      <c r="O26" s="32" t="str">
        <f aca="false">IFERROR($M26/$H26,"")</f>
        <v/>
      </c>
      <c r="P26" s="42"/>
      <c r="Q26" s="42"/>
      <c r="R26" s="33" t="str">
        <f aca="false">IF($A26="","",IF(COUNTIF($P26:$Q26,"Sí")=2,"Completo",TRIM(IF($P26&lt;&gt;"Sí","COVE ","")&amp;IF($Q26&lt;&gt;"Sí","cuenta de gastos",""))))</f>
        <v/>
      </c>
    </row>
    <row r="27" customFormat="false" ht="18" hidden="false" customHeight="true" outlineLevel="0" collapsed="false">
      <c r="A27" s="35"/>
      <c r="B27" s="36"/>
      <c r="C27" s="35"/>
      <c r="D27" s="37"/>
      <c r="E27" s="38"/>
      <c r="F27" s="27" t="str">
        <f aca="false">IF(OR($A27="",$D27="",$E27=""),"",$E27-$D27)</f>
        <v/>
      </c>
      <c r="G27" s="39"/>
      <c r="H27" s="40"/>
      <c r="I27" s="40"/>
      <c r="J27" s="40"/>
      <c r="K27" s="41"/>
      <c r="L27" s="41"/>
      <c r="M27" s="31" t="str">
        <f aca="false">IF($A27="","",SUM($I27:$K27))</f>
        <v/>
      </c>
      <c r="N27" s="31" t="str">
        <f aca="false">IFERROR($M27/$G27,"")</f>
        <v/>
      </c>
      <c r="O27" s="32" t="str">
        <f aca="false">IFERROR($M27/$H27,"")</f>
        <v/>
      </c>
      <c r="P27" s="36"/>
      <c r="Q27" s="36"/>
      <c r="R27" s="33" t="str">
        <f aca="false">IF($A27="","",IF(COUNTIF($P27:$Q27,"Sí")=2,"Completo",TRIM(IF($P27&lt;&gt;"Sí","COVE ","")&amp;IF($Q27&lt;&gt;"Sí","cuenta de gastos",""))))</f>
        <v/>
      </c>
    </row>
    <row r="28" customFormat="false" ht="18" hidden="false" customHeight="true" outlineLevel="0" collapsed="false">
      <c r="A28" s="35"/>
      <c r="B28" s="42"/>
      <c r="C28" s="35"/>
      <c r="D28" s="43"/>
      <c r="E28" s="38"/>
      <c r="F28" s="27" t="str">
        <f aca="false">IF(OR($A28="",$D28="",$E28=""),"",$E28-$D28)</f>
        <v/>
      </c>
      <c r="G28" s="39"/>
      <c r="H28" s="40"/>
      <c r="I28" s="40"/>
      <c r="J28" s="40"/>
      <c r="K28" s="44"/>
      <c r="L28" s="44"/>
      <c r="M28" s="31" t="str">
        <f aca="false">IF($A28="","",SUM($I28:$K28))</f>
        <v/>
      </c>
      <c r="N28" s="31" t="str">
        <f aca="false">IFERROR($M28/$G28,"")</f>
        <v/>
      </c>
      <c r="O28" s="32" t="str">
        <f aca="false">IFERROR($M28/$H28,"")</f>
        <v/>
      </c>
      <c r="P28" s="42"/>
      <c r="Q28" s="42"/>
      <c r="R28" s="33" t="str">
        <f aca="false">IF($A28="","",IF(COUNTIF($P28:$Q28,"Sí")=2,"Completo",TRIM(IF($P28&lt;&gt;"Sí","COVE ","")&amp;IF($Q28&lt;&gt;"Sí","cuenta de gastos",""))))</f>
        <v/>
      </c>
    </row>
    <row r="29" customFormat="false" ht="18" hidden="false" customHeight="true" outlineLevel="0" collapsed="false">
      <c r="A29" s="35"/>
      <c r="B29" s="36"/>
      <c r="C29" s="35"/>
      <c r="D29" s="37"/>
      <c r="E29" s="38"/>
      <c r="F29" s="27" t="str">
        <f aca="false">IF(OR($A29="",$D29="",$E29=""),"",$E29-$D29)</f>
        <v/>
      </c>
      <c r="G29" s="39"/>
      <c r="H29" s="40"/>
      <c r="I29" s="40"/>
      <c r="J29" s="40"/>
      <c r="K29" s="41"/>
      <c r="L29" s="41"/>
      <c r="M29" s="31" t="str">
        <f aca="false">IF($A29="","",SUM($I29:$K29))</f>
        <v/>
      </c>
      <c r="N29" s="31" t="str">
        <f aca="false">IFERROR($M29/$G29,"")</f>
        <v/>
      </c>
      <c r="O29" s="32" t="str">
        <f aca="false">IFERROR($M29/$H29,"")</f>
        <v/>
      </c>
      <c r="P29" s="36"/>
      <c r="Q29" s="36"/>
      <c r="R29" s="33" t="str">
        <f aca="false">IF($A29="","",IF(COUNTIF($P29:$Q29,"Sí")=2,"Completo",TRIM(IF($P29&lt;&gt;"Sí","COVE ","")&amp;IF($Q29&lt;&gt;"Sí","cuenta de gastos",""))))</f>
        <v/>
      </c>
    </row>
    <row r="30" customFormat="false" ht="18" hidden="false" customHeight="true" outlineLevel="0" collapsed="false">
      <c r="A30" s="35"/>
      <c r="B30" s="42"/>
      <c r="C30" s="35"/>
      <c r="D30" s="43"/>
      <c r="E30" s="38"/>
      <c r="F30" s="27" t="str">
        <f aca="false">IF(OR($A30="",$D30="",$E30=""),"",$E30-$D30)</f>
        <v/>
      </c>
      <c r="G30" s="39"/>
      <c r="H30" s="40"/>
      <c r="I30" s="40"/>
      <c r="J30" s="40"/>
      <c r="K30" s="44"/>
      <c r="L30" s="44"/>
      <c r="M30" s="31" t="str">
        <f aca="false">IF($A30="","",SUM($I30:$K30))</f>
        <v/>
      </c>
      <c r="N30" s="31" t="str">
        <f aca="false">IFERROR($M30/$G30,"")</f>
        <v/>
      </c>
      <c r="O30" s="32" t="str">
        <f aca="false">IFERROR($M30/$H30,"")</f>
        <v/>
      </c>
      <c r="P30" s="42"/>
      <c r="Q30" s="42"/>
      <c r="R30" s="33" t="str">
        <f aca="false">IF($A30="","",IF(COUNTIF($P30:$Q30,"Sí")=2,"Completo",TRIM(IF($P30&lt;&gt;"Sí","COVE ","")&amp;IF($Q30&lt;&gt;"Sí","cuenta de gastos",""))))</f>
        <v/>
      </c>
    </row>
    <row r="31" customFormat="false" ht="18" hidden="false" customHeight="true" outlineLevel="0" collapsed="false">
      <c r="A31" s="35"/>
      <c r="B31" s="36"/>
      <c r="C31" s="35"/>
      <c r="D31" s="37"/>
      <c r="E31" s="38"/>
      <c r="F31" s="27" t="str">
        <f aca="false">IF(OR($A31="",$D31="",$E31=""),"",$E31-$D31)</f>
        <v/>
      </c>
      <c r="G31" s="39"/>
      <c r="H31" s="40"/>
      <c r="I31" s="40"/>
      <c r="J31" s="40"/>
      <c r="K31" s="41"/>
      <c r="L31" s="41"/>
      <c r="M31" s="31" t="str">
        <f aca="false">IF($A31="","",SUM($I31:$K31))</f>
        <v/>
      </c>
      <c r="N31" s="31" t="str">
        <f aca="false">IFERROR($M31/$G31,"")</f>
        <v/>
      </c>
      <c r="O31" s="32" t="str">
        <f aca="false">IFERROR($M31/$H31,"")</f>
        <v/>
      </c>
      <c r="P31" s="36"/>
      <c r="Q31" s="36"/>
      <c r="R31" s="33" t="str">
        <f aca="false">IF($A31="","",IF(COUNTIF($P31:$Q31,"Sí")=2,"Completo",TRIM(IF($P31&lt;&gt;"Sí","COVE ","")&amp;IF($Q31&lt;&gt;"Sí","cuenta de gastos",""))))</f>
        <v/>
      </c>
    </row>
    <row r="32" customFormat="false" ht="18" hidden="false" customHeight="true" outlineLevel="0" collapsed="false">
      <c r="A32" s="35"/>
      <c r="B32" s="42"/>
      <c r="C32" s="35"/>
      <c r="D32" s="43"/>
      <c r="E32" s="38"/>
      <c r="F32" s="27" t="str">
        <f aca="false">IF(OR($A32="",$D32="",$E32=""),"",$E32-$D32)</f>
        <v/>
      </c>
      <c r="G32" s="39"/>
      <c r="H32" s="40"/>
      <c r="I32" s="40"/>
      <c r="J32" s="40"/>
      <c r="K32" s="44"/>
      <c r="L32" s="44"/>
      <c r="M32" s="31" t="str">
        <f aca="false">IF($A32="","",SUM($I32:$K32))</f>
        <v/>
      </c>
      <c r="N32" s="31" t="str">
        <f aca="false">IFERROR($M32/$G32,"")</f>
        <v/>
      </c>
      <c r="O32" s="32" t="str">
        <f aca="false">IFERROR($M32/$H32,"")</f>
        <v/>
      </c>
      <c r="P32" s="42"/>
      <c r="Q32" s="42"/>
      <c r="R32" s="33" t="str">
        <f aca="false">IF($A32="","",IF(COUNTIF($P32:$Q32,"Sí")=2,"Completo",TRIM(IF($P32&lt;&gt;"Sí","COVE ","")&amp;IF($Q32&lt;&gt;"Sí","cuenta de gastos",""))))</f>
        <v/>
      </c>
    </row>
    <row r="33" customFormat="false" ht="18" hidden="false" customHeight="true" outlineLevel="0" collapsed="false">
      <c r="A33" s="35"/>
      <c r="B33" s="36"/>
      <c r="C33" s="35"/>
      <c r="D33" s="37"/>
      <c r="E33" s="38"/>
      <c r="F33" s="27" t="str">
        <f aca="false">IF(OR($A33="",$D33="",$E33=""),"",$E33-$D33)</f>
        <v/>
      </c>
      <c r="G33" s="39"/>
      <c r="H33" s="40"/>
      <c r="I33" s="40"/>
      <c r="J33" s="40"/>
      <c r="K33" s="41"/>
      <c r="L33" s="41"/>
      <c r="M33" s="31" t="str">
        <f aca="false">IF($A33="","",SUM($I33:$K33))</f>
        <v/>
      </c>
      <c r="N33" s="31" t="str">
        <f aca="false">IFERROR($M33/$G33,"")</f>
        <v/>
      </c>
      <c r="O33" s="32" t="str">
        <f aca="false">IFERROR($M33/$H33,"")</f>
        <v/>
      </c>
      <c r="P33" s="36"/>
      <c r="Q33" s="36"/>
      <c r="R33" s="33" t="str">
        <f aca="false">IF($A33="","",IF(COUNTIF($P33:$Q33,"Sí")=2,"Completo",TRIM(IF($P33&lt;&gt;"Sí","COVE ","")&amp;IF($Q33&lt;&gt;"Sí","cuenta de gastos",""))))</f>
        <v/>
      </c>
    </row>
    <row r="34" customFormat="false" ht="18" hidden="false" customHeight="true" outlineLevel="0" collapsed="false">
      <c r="A34" s="35"/>
      <c r="B34" s="42"/>
      <c r="C34" s="35"/>
      <c r="D34" s="43"/>
      <c r="E34" s="38"/>
      <c r="F34" s="27" t="str">
        <f aca="false">IF(OR($A34="",$D34="",$E34=""),"",$E34-$D34)</f>
        <v/>
      </c>
      <c r="G34" s="39"/>
      <c r="H34" s="40"/>
      <c r="I34" s="40"/>
      <c r="J34" s="40"/>
      <c r="K34" s="44"/>
      <c r="L34" s="44"/>
      <c r="M34" s="31" t="str">
        <f aca="false">IF($A34="","",SUM($I34:$K34))</f>
        <v/>
      </c>
      <c r="N34" s="31" t="str">
        <f aca="false">IFERROR($M34/$G34,"")</f>
        <v/>
      </c>
      <c r="O34" s="32" t="str">
        <f aca="false">IFERROR($M34/$H34,"")</f>
        <v/>
      </c>
      <c r="P34" s="42"/>
      <c r="Q34" s="42"/>
      <c r="R34" s="33" t="str">
        <f aca="false">IF($A34="","",IF(COUNTIF($P34:$Q34,"Sí")=2,"Completo",TRIM(IF($P34&lt;&gt;"Sí","COVE ","")&amp;IF($Q34&lt;&gt;"Sí","cuenta de gastos",""))))</f>
        <v/>
      </c>
    </row>
    <row r="35" customFormat="false" ht="18" hidden="false" customHeight="true" outlineLevel="0" collapsed="false">
      <c r="A35" s="35"/>
      <c r="B35" s="36"/>
      <c r="C35" s="35"/>
      <c r="D35" s="37"/>
      <c r="E35" s="38"/>
      <c r="F35" s="27" t="str">
        <f aca="false">IF(OR($A35="",$D35="",$E35=""),"",$E35-$D35)</f>
        <v/>
      </c>
      <c r="G35" s="39"/>
      <c r="H35" s="40"/>
      <c r="I35" s="40"/>
      <c r="J35" s="40"/>
      <c r="K35" s="41"/>
      <c r="L35" s="41"/>
      <c r="M35" s="31" t="str">
        <f aca="false">IF($A35="","",SUM($I35:$K35))</f>
        <v/>
      </c>
      <c r="N35" s="31" t="str">
        <f aca="false">IFERROR($M35/$G35,"")</f>
        <v/>
      </c>
      <c r="O35" s="32" t="str">
        <f aca="false">IFERROR($M35/$H35,"")</f>
        <v/>
      </c>
      <c r="P35" s="36"/>
      <c r="Q35" s="36"/>
      <c r="R35" s="33" t="str">
        <f aca="false">IF($A35="","",IF(COUNTIF($P35:$Q35,"Sí")=2,"Completo",TRIM(IF($P35&lt;&gt;"Sí","COVE ","")&amp;IF($Q35&lt;&gt;"Sí","cuenta de gastos",""))))</f>
        <v/>
      </c>
    </row>
    <row r="36" customFormat="false" ht="18" hidden="false" customHeight="true" outlineLevel="0" collapsed="false">
      <c r="A36" s="35"/>
      <c r="B36" s="42"/>
      <c r="C36" s="35"/>
      <c r="D36" s="43"/>
      <c r="E36" s="38"/>
      <c r="F36" s="27" t="str">
        <f aca="false">IF(OR($A36="",$D36="",$E36=""),"",$E36-$D36)</f>
        <v/>
      </c>
      <c r="G36" s="39"/>
      <c r="H36" s="40"/>
      <c r="I36" s="40"/>
      <c r="J36" s="40"/>
      <c r="K36" s="44"/>
      <c r="L36" s="44"/>
      <c r="M36" s="31" t="str">
        <f aca="false">IF($A36="","",SUM($I36:$K36))</f>
        <v/>
      </c>
      <c r="N36" s="31" t="str">
        <f aca="false">IFERROR($M36/$G36,"")</f>
        <v/>
      </c>
      <c r="O36" s="32" t="str">
        <f aca="false">IFERROR($M36/$H36,"")</f>
        <v/>
      </c>
      <c r="P36" s="42"/>
      <c r="Q36" s="42"/>
      <c r="R36" s="33" t="str">
        <f aca="false">IF($A36="","",IF(COUNTIF($P36:$Q36,"Sí")=2,"Completo",TRIM(IF($P36&lt;&gt;"Sí","COVE ","")&amp;IF($Q36&lt;&gt;"Sí","cuenta de gastos",""))))</f>
        <v/>
      </c>
    </row>
    <row r="37" customFormat="false" ht="18" hidden="false" customHeight="true" outlineLevel="0" collapsed="false">
      <c r="A37" s="35"/>
      <c r="B37" s="36"/>
      <c r="C37" s="35"/>
      <c r="D37" s="37"/>
      <c r="E37" s="38"/>
      <c r="F37" s="27" t="str">
        <f aca="false">IF(OR($A37="",$D37="",$E37=""),"",$E37-$D37)</f>
        <v/>
      </c>
      <c r="G37" s="39"/>
      <c r="H37" s="40"/>
      <c r="I37" s="40"/>
      <c r="J37" s="40"/>
      <c r="K37" s="41"/>
      <c r="L37" s="41"/>
      <c r="M37" s="31" t="str">
        <f aca="false">IF($A37="","",SUM($I37:$K37))</f>
        <v/>
      </c>
      <c r="N37" s="31" t="str">
        <f aca="false">IFERROR($M37/$G37,"")</f>
        <v/>
      </c>
      <c r="O37" s="32" t="str">
        <f aca="false">IFERROR($M37/$H37,"")</f>
        <v/>
      </c>
      <c r="P37" s="36"/>
      <c r="Q37" s="36"/>
      <c r="R37" s="33" t="str">
        <f aca="false">IF($A37="","",IF(COUNTIF($P37:$Q37,"Sí")=2,"Completo",TRIM(IF($P37&lt;&gt;"Sí","COVE ","")&amp;IF($Q37&lt;&gt;"Sí","cuenta de gastos",""))))</f>
        <v/>
      </c>
    </row>
    <row r="38" customFormat="false" ht="18" hidden="false" customHeight="true" outlineLevel="0" collapsed="false">
      <c r="A38" s="35"/>
      <c r="B38" s="42"/>
      <c r="C38" s="35"/>
      <c r="D38" s="43"/>
      <c r="E38" s="38"/>
      <c r="F38" s="27" t="str">
        <f aca="false">IF(OR($A38="",$D38="",$E38=""),"",$E38-$D38)</f>
        <v/>
      </c>
      <c r="G38" s="39"/>
      <c r="H38" s="40"/>
      <c r="I38" s="40"/>
      <c r="J38" s="40"/>
      <c r="K38" s="44"/>
      <c r="L38" s="44"/>
      <c r="M38" s="31" t="str">
        <f aca="false">IF($A38="","",SUM($I38:$K38))</f>
        <v/>
      </c>
      <c r="N38" s="31" t="str">
        <f aca="false">IFERROR($M38/$G38,"")</f>
        <v/>
      </c>
      <c r="O38" s="32" t="str">
        <f aca="false">IFERROR($M38/$H38,"")</f>
        <v/>
      </c>
      <c r="P38" s="42"/>
      <c r="Q38" s="42"/>
      <c r="R38" s="33" t="str">
        <f aca="false">IF($A38="","",IF(COUNTIF($P38:$Q38,"Sí")=2,"Completo",TRIM(IF($P38&lt;&gt;"Sí","COVE ","")&amp;IF($Q38&lt;&gt;"Sí","cuenta de gastos",""))))</f>
        <v/>
      </c>
    </row>
    <row r="39" customFormat="false" ht="18" hidden="false" customHeight="true" outlineLevel="0" collapsed="false">
      <c r="A39" s="35"/>
      <c r="B39" s="36"/>
      <c r="C39" s="35"/>
      <c r="D39" s="37"/>
      <c r="E39" s="38"/>
      <c r="F39" s="27" t="str">
        <f aca="false">IF(OR($A39="",$D39="",$E39=""),"",$E39-$D39)</f>
        <v/>
      </c>
      <c r="G39" s="39"/>
      <c r="H39" s="40"/>
      <c r="I39" s="40"/>
      <c r="J39" s="40"/>
      <c r="K39" s="41"/>
      <c r="L39" s="41"/>
      <c r="M39" s="31" t="str">
        <f aca="false">IF($A39="","",SUM($I39:$K39))</f>
        <v/>
      </c>
      <c r="N39" s="31" t="str">
        <f aca="false">IFERROR($M39/$G39,"")</f>
        <v/>
      </c>
      <c r="O39" s="32" t="str">
        <f aca="false">IFERROR($M39/$H39,"")</f>
        <v/>
      </c>
      <c r="P39" s="36"/>
      <c r="Q39" s="36"/>
      <c r="R39" s="33" t="str">
        <f aca="false">IF($A39="","",IF(COUNTIF($P39:$Q39,"Sí")=2,"Completo",TRIM(IF($P39&lt;&gt;"Sí","COVE ","")&amp;IF($Q39&lt;&gt;"Sí","cuenta de gastos",""))))</f>
        <v/>
      </c>
    </row>
    <row r="40" customFormat="false" ht="18" hidden="false" customHeight="true" outlineLevel="0" collapsed="false">
      <c r="A40" s="35"/>
      <c r="B40" s="42"/>
      <c r="C40" s="35"/>
      <c r="D40" s="43"/>
      <c r="E40" s="38"/>
      <c r="F40" s="27" t="str">
        <f aca="false">IF(OR($A40="",$D40="",$E40=""),"",$E40-$D40)</f>
        <v/>
      </c>
      <c r="G40" s="39"/>
      <c r="H40" s="40"/>
      <c r="I40" s="40"/>
      <c r="J40" s="40"/>
      <c r="K40" s="44"/>
      <c r="L40" s="44"/>
      <c r="M40" s="31" t="str">
        <f aca="false">IF($A40="","",SUM($I40:$K40))</f>
        <v/>
      </c>
      <c r="N40" s="31" t="str">
        <f aca="false">IFERROR($M40/$G40,"")</f>
        <v/>
      </c>
      <c r="O40" s="32" t="str">
        <f aca="false">IFERROR($M40/$H40,"")</f>
        <v/>
      </c>
      <c r="P40" s="42"/>
      <c r="Q40" s="42"/>
      <c r="R40" s="33" t="str">
        <f aca="false">IF($A40="","",IF(COUNTIF($P40:$Q40,"Sí")=2,"Completo",TRIM(IF($P40&lt;&gt;"Sí","COVE ","")&amp;IF($Q40&lt;&gt;"Sí","cuenta de gastos",""))))</f>
        <v/>
      </c>
    </row>
    <row r="41" customFormat="false" ht="18" hidden="false" customHeight="true" outlineLevel="0" collapsed="false">
      <c r="A41" s="35"/>
      <c r="B41" s="36"/>
      <c r="C41" s="35"/>
      <c r="D41" s="37"/>
      <c r="E41" s="38"/>
      <c r="F41" s="27" t="str">
        <f aca="false">IF(OR($A41="",$D41="",$E41=""),"",$E41-$D41)</f>
        <v/>
      </c>
      <c r="G41" s="39"/>
      <c r="H41" s="40"/>
      <c r="I41" s="40"/>
      <c r="J41" s="40"/>
      <c r="K41" s="41"/>
      <c r="L41" s="41"/>
      <c r="M41" s="31" t="str">
        <f aca="false">IF($A41="","",SUM($I41:$K41))</f>
        <v/>
      </c>
      <c r="N41" s="31" t="str">
        <f aca="false">IFERROR($M41/$G41,"")</f>
        <v/>
      </c>
      <c r="O41" s="32" t="str">
        <f aca="false">IFERROR($M41/$H41,"")</f>
        <v/>
      </c>
      <c r="P41" s="36"/>
      <c r="Q41" s="36"/>
      <c r="R41" s="33" t="str">
        <f aca="false">IF($A41="","",IF(COUNTIF($P41:$Q41,"Sí")=2,"Completo",TRIM(IF($P41&lt;&gt;"Sí","COVE ","")&amp;IF($Q41&lt;&gt;"Sí","cuenta de gastos",""))))</f>
        <v/>
      </c>
    </row>
    <row r="42" customFormat="false" ht="18" hidden="false" customHeight="true" outlineLevel="0" collapsed="false">
      <c r="A42" s="35"/>
      <c r="B42" s="42"/>
      <c r="C42" s="35"/>
      <c r="D42" s="43"/>
      <c r="E42" s="38"/>
      <c r="F42" s="27" t="str">
        <f aca="false">IF(OR($A42="",$D42="",$E42=""),"",$E42-$D42)</f>
        <v/>
      </c>
      <c r="G42" s="39"/>
      <c r="H42" s="40"/>
      <c r="I42" s="40"/>
      <c r="J42" s="40"/>
      <c r="K42" s="44"/>
      <c r="L42" s="44"/>
      <c r="M42" s="31" t="str">
        <f aca="false">IF($A42="","",SUM($I42:$K42))</f>
        <v/>
      </c>
      <c r="N42" s="31" t="str">
        <f aca="false">IFERROR($M42/$G42,"")</f>
        <v/>
      </c>
      <c r="O42" s="32" t="str">
        <f aca="false">IFERROR($M42/$H42,"")</f>
        <v/>
      </c>
      <c r="P42" s="42"/>
      <c r="Q42" s="42"/>
      <c r="R42" s="33" t="str">
        <f aca="false">IF($A42="","",IF(COUNTIF($P42:$Q42,"Sí")=2,"Completo",TRIM(IF($P42&lt;&gt;"Sí","COVE ","")&amp;IF($Q42&lt;&gt;"Sí","cuenta de gastos",""))))</f>
        <v/>
      </c>
    </row>
    <row r="43" customFormat="false" ht="18" hidden="false" customHeight="true" outlineLevel="0" collapsed="false">
      <c r="A43" s="35"/>
      <c r="B43" s="36"/>
      <c r="C43" s="35"/>
      <c r="D43" s="37"/>
      <c r="E43" s="38"/>
      <c r="F43" s="27" t="str">
        <f aca="false">IF(OR($A43="",$D43="",$E43=""),"",$E43-$D43)</f>
        <v/>
      </c>
      <c r="G43" s="39"/>
      <c r="H43" s="40"/>
      <c r="I43" s="40"/>
      <c r="J43" s="40"/>
      <c r="K43" s="41"/>
      <c r="L43" s="41"/>
      <c r="M43" s="31" t="str">
        <f aca="false">IF($A43="","",SUM($I43:$K43))</f>
        <v/>
      </c>
      <c r="N43" s="31" t="str">
        <f aca="false">IFERROR($M43/$G43,"")</f>
        <v/>
      </c>
      <c r="O43" s="32" t="str">
        <f aca="false">IFERROR($M43/$H43,"")</f>
        <v/>
      </c>
      <c r="P43" s="36"/>
      <c r="Q43" s="36"/>
      <c r="R43" s="33" t="str">
        <f aca="false">IF($A43="","",IF(COUNTIF($P43:$Q43,"Sí")=2,"Completo",TRIM(IF($P43&lt;&gt;"Sí","COVE ","")&amp;IF($Q43&lt;&gt;"Sí","cuenta de gastos",""))))</f>
        <v/>
      </c>
    </row>
    <row r="44" customFormat="false" ht="18" hidden="false" customHeight="true" outlineLevel="0" collapsed="false">
      <c r="A44" s="35"/>
      <c r="B44" s="42"/>
      <c r="C44" s="35"/>
      <c r="D44" s="43"/>
      <c r="E44" s="38"/>
      <c r="F44" s="27" t="str">
        <f aca="false">IF(OR($A44="",$D44="",$E44=""),"",$E44-$D44)</f>
        <v/>
      </c>
      <c r="G44" s="39"/>
      <c r="H44" s="40"/>
      <c r="I44" s="40"/>
      <c r="J44" s="40"/>
      <c r="K44" s="44"/>
      <c r="L44" s="44"/>
      <c r="M44" s="31" t="str">
        <f aca="false">IF($A44="","",SUM($I44:$K44))</f>
        <v/>
      </c>
      <c r="N44" s="31" t="str">
        <f aca="false">IFERROR($M44/$G44,"")</f>
        <v/>
      </c>
      <c r="O44" s="32" t="str">
        <f aca="false">IFERROR($M44/$H44,"")</f>
        <v/>
      </c>
      <c r="P44" s="42"/>
      <c r="Q44" s="42"/>
      <c r="R44" s="33" t="str">
        <f aca="false">IF($A44="","",IF(COUNTIF($P44:$Q44,"Sí")=2,"Completo",TRIM(IF($P44&lt;&gt;"Sí","COVE ","")&amp;IF($Q44&lt;&gt;"Sí","cuenta de gastos",""))))</f>
        <v/>
      </c>
    </row>
    <row r="45" customFormat="false" ht="18" hidden="false" customHeight="true" outlineLevel="0" collapsed="false">
      <c r="A45" s="35"/>
      <c r="B45" s="36"/>
      <c r="C45" s="35"/>
      <c r="D45" s="37"/>
      <c r="E45" s="38"/>
      <c r="F45" s="27" t="str">
        <f aca="false">IF(OR($A45="",$D45="",$E45=""),"",$E45-$D45)</f>
        <v/>
      </c>
      <c r="G45" s="39"/>
      <c r="H45" s="40"/>
      <c r="I45" s="40"/>
      <c r="J45" s="40"/>
      <c r="K45" s="41"/>
      <c r="L45" s="41"/>
      <c r="M45" s="31" t="str">
        <f aca="false">IF($A45="","",SUM($I45:$K45))</f>
        <v/>
      </c>
      <c r="N45" s="31" t="str">
        <f aca="false">IFERROR($M45/$G45,"")</f>
        <v/>
      </c>
      <c r="O45" s="32" t="str">
        <f aca="false">IFERROR($M45/$H45,"")</f>
        <v/>
      </c>
      <c r="P45" s="36"/>
      <c r="Q45" s="36"/>
      <c r="R45" s="33" t="str">
        <f aca="false">IF($A45="","",IF(COUNTIF($P45:$Q45,"Sí")=2,"Completo",TRIM(IF($P45&lt;&gt;"Sí","COVE ","")&amp;IF($Q45&lt;&gt;"Sí","cuenta de gastos",""))))</f>
        <v/>
      </c>
    </row>
    <row r="46" customFormat="false" ht="18" hidden="false" customHeight="true" outlineLevel="0" collapsed="false">
      <c r="A46" s="35"/>
      <c r="B46" s="42"/>
      <c r="C46" s="35"/>
      <c r="D46" s="43"/>
      <c r="E46" s="38"/>
      <c r="F46" s="27" t="str">
        <f aca="false">IF(OR($A46="",$D46="",$E46=""),"",$E46-$D46)</f>
        <v/>
      </c>
      <c r="G46" s="39"/>
      <c r="H46" s="40"/>
      <c r="I46" s="40"/>
      <c r="J46" s="40"/>
      <c r="K46" s="44"/>
      <c r="L46" s="44"/>
      <c r="M46" s="31" t="str">
        <f aca="false">IF($A46="","",SUM($I46:$K46))</f>
        <v/>
      </c>
      <c r="N46" s="31" t="str">
        <f aca="false">IFERROR($M46/$G46,"")</f>
        <v/>
      </c>
      <c r="O46" s="32" t="str">
        <f aca="false">IFERROR($M46/$H46,"")</f>
        <v/>
      </c>
      <c r="P46" s="42"/>
      <c r="Q46" s="42"/>
      <c r="R46" s="33" t="str">
        <f aca="false">IF($A46="","",IF(COUNTIF($P46:$Q46,"Sí")=2,"Completo",TRIM(IF($P46&lt;&gt;"Sí","COVE ","")&amp;IF($Q46&lt;&gt;"Sí","cuenta de gastos",""))))</f>
        <v/>
      </c>
    </row>
    <row r="47" customFormat="false" ht="18" hidden="false" customHeight="true" outlineLevel="0" collapsed="false">
      <c r="A47" s="35"/>
      <c r="B47" s="36"/>
      <c r="C47" s="35"/>
      <c r="D47" s="37"/>
      <c r="E47" s="38"/>
      <c r="F47" s="27" t="str">
        <f aca="false">IF(OR($A47="",$D47="",$E47=""),"",$E47-$D47)</f>
        <v/>
      </c>
      <c r="G47" s="39"/>
      <c r="H47" s="40"/>
      <c r="I47" s="40"/>
      <c r="J47" s="40"/>
      <c r="K47" s="41"/>
      <c r="L47" s="41"/>
      <c r="M47" s="31" t="str">
        <f aca="false">IF($A47="","",SUM($I47:$K47))</f>
        <v/>
      </c>
      <c r="N47" s="31" t="str">
        <f aca="false">IFERROR($M47/$G47,"")</f>
        <v/>
      </c>
      <c r="O47" s="32" t="str">
        <f aca="false">IFERROR($M47/$H47,"")</f>
        <v/>
      </c>
      <c r="P47" s="36"/>
      <c r="Q47" s="36"/>
      <c r="R47" s="33" t="str">
        <f aca="false">IF($A47="","",IF(COUNTIF($P47:$Q47,"Sí")=2,"Completo",TRIM(IF($P47&lt;&gt;"Sí","COVE ","")&amp;IF($Q47&lt;&gt;"Sí","cuenta de gastos",""))))</f>
        <v/>
      </c>
    </row>
    <row r="48" customFormat="false" ht="18" hidden="false" customHeight="true" outlineLevel="0" collapsed="false">
      <c r="A48" s="35"/>
      <c r="B48" s="42"/>
      <c r="C48" s="35"/>
      <c r="D48" s="43"/>
      <c r="E48" s="38"/>
      <c r="F48" s="27" t="str">
        <f aca="false">IF(OR($A48="",$D48="",$E48=""),"",$E48-$D48)</f>
        <v/>
      </c>
      <c r="G48" s="39"/>
      <c r="H48" s="40"/>
      <c r="I48" s="40"/>
      <c r="J48" s="40"/>
      <c r="K48" s="44"/>
      <c r="L48" s="44"/>
      <c r="M48" s="31" t="str">
        <f aca="false">IF($A48="","",SUM($I48:$K48))</f>
        <v/>
      </c>
      <c r="N48" s="31" t="str">
        <f aca="false">IFERROR($M48/$G48,"")</f>
        <v/>
      </c>
      <c r="O48" s="32" t="str">
        <f aca="false">IFERROR($M48/$H48,"")</f>
        <v/>
      </c>
      <c r="P48" s="42"/>
      <c r="Q48" s="42"/>
      <c r="R48" s="33" t="str">
        <f aca="false">IF($A48="","",IF(COUNTIF($P48:$Q48,"Sí")=2,"Completo",TRIM(IF($P48&lt;&gt;"Sí","COVE ","")&amp;IF($Q48&lt;&gt;"Sí","cuenta de gastos",""))))</f>
        <v/>
      </c>
    </row>
    <row r="49" customFormat="false" ht="18" hidden="false" customHeight="true" outlineLevel="0" collapsed="false">
      <c r="A49" s="35"/>
      <c r="B49" s="36"/>
      <c r="C49" s="35"/>
      <c r="D49" s="37"/>
      <c r="E49" s="38"/>
      <c r="F49" s="27" t="str">
        <f aca="false">IF(OR($A49="",$D49="",$E49=""),"",$E49-$D49)</f>
        <v/>
      </c>
      <c r="G49" s="39"/>
      <c r="H49" s="40"/>
      <c r="I49" s="40"/>
      <c r="J49" s="40"/>
      <c r="K49" s="41"/>
      <c r="L49" s="41"/>
      <c r="M49" s="31" t="str">
        <f aca="false">IF($A49="","",SUM($I49:$K49))</f>
        <v/>
      </c>
      <c r="N49" s="31" t="str">
        <f aca="false">IFERROR($M49/$G49,"")</f>
        <v/>
      </c>
      <c r="O49" s="32" t="str">
        <f aca="false">IFERROR($M49/$H49,"")</f>
        <v/>
      </c>
      <c r="P49" s="36"/>
      <c r="Q49" s="36"/>
      <c r="R49" s="33" t="str">
        <f aca="false">IF($A49="","",IF(COUNTIF($P49:$Q49,"Sí")=2,"Completo",TRIM(IF($P49&lt;&gt;"Sí","COVE ","")&amp;IF($Q49&lt;&gt;"Sí","cuenta de gastos",""))))</f>
        <v/>
      </c>
    </row>
    <row r="50" customFormat="false" ht="18" hidden="false" customHeight="true" outlineLevel="0" collapsed="false">
      <c r="A50" s="35"/>
      <c r="B50" s="42"/>
      <c r="C50" s="35"/>
      <c r="D50" s="43"/>
      <c r="E50" s="38"/>
      <c r="F50" s="27" t="str">
        <f aca="false">IF(OR($A50="",$D50="",$E50=""),"",$E50-$D50)</f>
        <v/>
      </c>
      <c r="G50" s="39"/>
      <c r="H50" s="40"/>
      <c r="I50" s="40"/>
      <c r="J50" s="40"/>
      <c r="K50" s="44"/>
      <c r="L50" s="44"/>
      <c r="M50" s="31" t="str">
        <f aca="false">IF($A50="","",SUM($I50:$K50))</f>
        <v/>
      </c>
      <c r="N50" s="31" t="str">
        <f aca="false">IFERROR($M50/$G50,"")</f>
        <v/>
      </c>
      <c r="O50" s="32" t="str">
        <f aca="false">IFERROR($M50/$H50,"")</f>
        <v/>
      </c>
      <c r="P50" s="42"/>
      <c r="Q50" s="42"/>
      <c r="R50" s="33" t="str">
        <f aca="false">IF($A50="","",IF(COUNTIF($P50:$Q50,"Sí")=2,"Completo",TRIM(IF($P50&lt;&gt;"Sí","COVE ","")&amp;IF($Q50&lt;&gt;"Sí","cuenta de gastos",""))))</f>
        <v/>
      </c>
    </row>
    <row r="51" customFormat="false" ht="18" hidden="false" customHeight="true" outlineLevel="0" collapsed="false">
      <c r="A51" s="35"/>
      <c r="B51" s="36"/>
      <c r="C51" s="35"/>
      <c r="D51" s="37"/>
      <c r="E51" s="38"/>
      <c r="F51" s="27" t="str">
        <f aca="false">IF(OR($A51="",$D51="",$E51=""),"",$E51-$D51)</f>
        <v/>
      </c>
      <c r="G51" s="39"/>
      <c r="H51" s="40"/>
      <c r="I51" s="40"/>
      <c r="J51" s="40"/>
      <c r="K51" s="41"/>
      <c r="L51" s="41"/>
      <c r="M51" s="31" t="str">
        <f aca="false">IF($A51="","",SUM($I51:$K51))</f>
        <v/>
      </c>
      <c r="N51" s="31" t="str">
        <f aca="false">IFERROR($M51/$G51,"")</f>
        <v/>
      </c>
      <c r="O51" s="32" t="str">
        <f aca="false">IFERROR($M51/$H51,"")</f>
        <v/>
      </c>
      <c r="P51" s="36"/>
      <c r="Q51" s="36"/>
      <c r="R51" s="33" t="str">
        <f aca="false">IF($A51="","",IF(COUNTIF($P51:$Q51,"Sí")=2,"Completo",TRIM(IF($P51&lt;&gt;"Sí","COVE ","")&amp;IF($Q51&lt;&gt;"Sí","cuenta de gastos",""))))</f>
        <v/>
      </c>
    </row>
    <row r="52" customFormat="false" ht="18" hidden="false" customHeight="true" outlineLevel="0" collapsed="false">
      <c r="A52" s="35"/>
      <c r="B52" s="42"/>
      <c r="C52" s="35"/>
      <c r="D52" s="43"/>
      <c r="E52" s="38"/>
      <c r="F52" s="27" t="str">
        <f aca="false">IF(OR($A52="",$D52="",$E52=""),"",$E52-$D52)</f>
        <v/>
      </c>
      <c r="G52" s="39"/>
      <c r="H52" s="40"/>
      <c r="I52" s="40"/>
      <c r="J52" s="40"/>
      <c r="K52" s="44"/>
      <c r="L52" s="44"/>
      <c r="M52" s="31" t="str">
        <f aca="false">IF($A52="","",SUM($I52:$K52))</f>
        <v/>
      </c>
      <c r="N52" s="31" t="str">
        <f aca="false">IFERROR($M52/$G52,"")</f>
        <v/>
      </c>
      <c r="O52" s="32" t="str">
        <f aca="false">IFERROR($M52/$H52,"")</f>
        <v/>
      </c>
      <c r="P52" s="42"/>
      <c r="Q52" s="42"/>
      <c r="R52" s="33" t="str">
        <f aca="false">IF($A52="","",IF(COUNTIF($P52:$Q52,"Sí")=2,"Completo",TRIM(IF($P52&lt;&gt;"Sí","COVE ","")&amp;IF($Q52&lt;&gt;"Sí","cuenta de gastos",""))))</f>
        <v/>
      </c>
    </row>
    <row r="53" customFormat="false" ht="18" hidden="false" customHeight="true" outlineLevel="0" collapsed="false">
      <c r="A53" s="35"/>
      <c r="B53" s="36"/>
      <c r="C53" s="35"/>
      <c r="D53" s="37"/>
      <c r="E53" s="38"/>
      <c r="F53" s="27" t="str">
        <f aca="false">IF(OR($A53="",$D53="",$E53=""),"",$E53-$D53)</f>
        <v/>
      </c>
      <c r="G53" s="39"/>
      <c r="H53" s="40"/>
      <c r="I53" s="40"/>
      <c r="J53" s="40"/>
      <c r="K53" s="41"/>
      <c r="L53" s="41"/>
      <c r="M53" s="31" t="str">
        <f aca="false">IF($A53="","",SUM($I53:$K53))</f>
        <v/>
      </c>
      <c r="N53" s="31" t="str">
        <f aca="false">IFERROR($M53/$G53,"")</f>
        <v/>
      </c>
      <c r="O53" s="32" t="str">
        <f aca="false">IFERROR($M53/$H53,"")</f>
        <v/>
      </c>
      <c r="P53" s="36"/>
      <c r="Q53" s="36"/>
      <c r="R53" s="33" t="str">
        <f aca="false">IF($A53="","",IF(COUNTIF($P53:$Q53,"Sí")=2,"Completo",TRIM(IF($P53&lt;&gt;"Sí","COVE ","")&amp;IF($Q53&lt;&gt;"Sí","cuenta de gastos",""))))</f>
        <v/>
      </c>
    </row>
    <row r="54" customFormat="false" ht="18" hidden="false" customHeight="true" outlineLevel="0" collapsed="false">
      <c r="A54" s="35"/>
      <c r="B54" s="42"/>
      <c r="C54" s="35"/>
      <c r="D54" s="43"/>
      <c r="E54" s="38"/>
      <c r="F54" s="27" t="str">
        <f aca="false">IF(OR($A54="",$D54="",$E54=""),"",$E54-$D54)</f>
        <v/>
      </c>
      <c r="G54" s="39"/>
      <c r="H54" s="40"/>
      <c r="I54" s="40"/>
      <c r="J54" s="40"/>
      <c r="K54" s="44"/>
      <c r="L54" s="44"/>
      <c r="M54" s="31" t="str">
        <f aca="false">IF($A54="","",SUM($I54:$K54))</f>
        <v/>
      </c>
      <c r="N54" s="31" t="str">
        <f aca="false">IFERROR($M54/$G54,"")</f>
        <v/>
      </c>
      <c r="O54" s="32" t="str">
        <f aca="false">IFERROR($M54/$H54,"")</f>
        <v/>
      </c>
      <c r="P54" s="42"/>
      <c r="Q54" s="42"/>
      <c r="R54" s="33" t="str">
        <f aca="false">IF($A54="","",IF(COUNTIF($P54:$Q54,"Sí")=2,"Completo",TRIM(IF($P54&lt;&gt;"Sí","COVE ","")&amp;IF($Q54&lt;&gt;"Sí","cuenta de gastos",""))))</f>
        <v/>
      </c>
    </row>
    <row r="55" customFormat="false" ht="18" hidden="false" customHeight="true" outlineLevel="0" collapsed="false">
      <c r="A55" s="35"/>
      <c r="B55" s="36"/>
      <c r="C55" s="35"/>
      <c r="D55" s="37"/>
      <c r="E55" s="38"/>
      <c r="F55" s="27" t="str">
        <f aca="false">IF(OR($A55="",$D55="",$E55=""),"",$E55-$D55)</f>
        <v/>
      </c>
      <c r="G55" s="39"/>
      <c r="H55" s="40"/>
      <c r="I55" s="40"/>
      <c r="J55" s="40"/>
      <c r="K55" s="41"/>
      <c r="L55" s="41"/>
      <c r="M55" s="31" t="str">
        <f aca="false">IF($A55="","",SUM($I55:$K55))</f>
        <v/>
      </c>
      <c r="N55" s="31" t="str">
        <f aca="false">IFERROR($M55/$G55,"")</f>
        <v/>
      </c>
      <c r="O55" s="32" t="str">
        <f aca="false">IFERROR($M55/$H55,"")</f>
        <v/>
      </c>
      <c r="P55" s="36"/>
      <c r="Q55" s="36"/>
      <c r="R55" s="33" t="str">
        <f aca="false">IF($A55="","",IF(COUNTIF($P55:$Q55,"Sí")=2,"Completo",TRIM(IF($P55&lt;&gt;"Sí","COVE ","")&amp;IF($Q55&lt;&gt;"Sí","cuenta de gastos",""))))</f>
        <v/>
      </c>
    </row>
    <row r="56" customFormat="false" ht="18" hidden="false" customHeight="true" outlineLevel="0" collapsed="false">
      <c r="A56" s="35"/>
      <c r="B56" s="42"/>
      <c r="C56" s="35"/>
      <c r="D56" s="43"/>
      <c r="E56" s="38"/>
      <c r="F56" s="27" t="str">
        <f aca="false">IF(OR($A56="",$D56="",$E56=""),"",$E56-$D56)</f>
        <v/>
      </c>
      <c r="G56" s="39"/>
      <c r="H56" s="40"/>
      <c r="I56" s="40"/>
      <c r="J56" s="40"/>
      <c r="K56" s="44"/>
      <c r="L56" s="44"/>
      <c r="M56" s="31" t="str">
        <f aca="false">IF($A56="","",SUM($I56:$K56))</f>
        <v/>
      </c>
      <c r="N56" s="31" t="str">
        <f aca="false">IFERROR($M56/$G56,"")</f>
        <v/>
      </c>
      <c r="O56" s="32" t="str">
        <f aca="false">IFERROR($M56/$H56,"")</f>
        <v/>
      </c>
      <c r="P56" s="42"/>
      <c r="Q56" s="42"/>
      <c r="R56" s="33" t="str">
        <f aca="false">IF($A56="","",IF(COUNTIF($P56:$Q56,"Sí")=2,"Completo",TRIM(IF($P56&lt;&gt;"Sí","COVE ","")&amp;IF($Q56&lt;&gt;"Sí","cuenta de gastos",""))))</f>
        <v/>
      </c>
    </row>
    <row r="57" customFormat="false" ht="18" hidden="false" customHeight="true" outlineLevel="0" collapsed="false">
      <c r="A57" s="35"/>
      <c r="B57" s="36"/>
      <c r="C57" s="35"/>
      <c r="D57" s="37"/>
      <c r="E57" s="38"/>
      <c r="F57" s="27" t="str">
        <f aca="false">IF(OR($A57="",$D57="",$E57=""),"",$E57-$D57)</f>
        <v/>
      </c>
      <c r="G57" s="39"/>
      <c r="H57" s="40"/>
      <c r="I57" s="40"/>
      <c r="J57" s="40"/>
      <c r="K57" s="41"/>
      <c r="L57" s="41"/>
      <c r="M57" s="31" t="str">
        <f aca="false">IF($A57="","",SUM($I57:$K57))</f>
        <v/>
      </c>
      <c r="N57" s="31" t="str">
        <f aca="false">IFERROR($M57/$G57,"")</f>
        <v/>
      </c>
      <c r="O57" s="32" t="str">
        <f aca="false">IFERROR($M57/$H57,"")</f>
        <v/>
      </c>
      <c r="P57" s="36"/>
      <c r="Q57" s="36"/>
      <c r="R57" s="33" t="str">
        <f aca="false">IF($A57="","",IF(COUNTIF($P57:$Q57,"Sí")=2,"Completo",TRIM(IF($P57&lt;&gt;"Sí","COVE ","")&amp;IF($Q57&lt;&gt;"Sí","cuenta de gastos",""))))</f>
        <v/>
      </c>
    </row>
    <row r="58" customFormat="false" ht="21.75" hidden="false" customHeight="true" outlineLevel="0" collapsed="false">
      <c r="A58" s="45" t="s">
        <v>47</v>
      </c>
      <c r="B58" s="46"/>
      <c r="C58" s="46"/>
      <c r="D58" s="46"/>
      <c r="E58" s="46"/>
      <c r="F58" s="46"/>
      <c r="G58" s="46" t="n">
        <f aca="false">SUM(G18:G57)</f>
        <v>3</v>
      </c>
      <c r="H58" s="47" t="n">
        <f aca="false">SUM(H18:H57)</f>
        <v>125000</v>
      </c>
      <c r="I58" s="47" t="n">
        <f aca="false">SUM(I18:I57)</f>
        <v>4820</v>
      </c>
      <c r="J58" s="47" t="n">
        <f aca="false">SUM(J18:J57)</f>
        <v>6500</v>
      </c>
      <c r="K58" s="47" t="n">
        <f aca="false">SUM(K18:K57)</f>
        <v>1490</v>
      </c>
      <c r="L58" s="47" t="n">
        <f aca="false">SUM(L18:L57)</f>
        <v>2210</v>
      </c>
      <c r="M58" s="47" t="n">
        <f aca="false">SUM(M18:M57)</f>
        <v>12810</v>
      </c>
      <c r="N58" s="46"/>
      <c r="O58" s="48" t="n">
        <f aca="false">IFERROR($M58/$H58,"")</f>
        <v>0.10248</v>
      </c>
      <c r="P58" s="46"/>
      <c r="Q58" s="46"/>
      <c r="R58" s="45" t="str">
        <f aca="false">COUNTA($A$18:$A$57)&amp;IF(COUNTA($A$18:$A$57)=1," pedimento"," pedimentos")</f>
        <v>1 pedimento</v>
      </c>
    </row>
    <row r="60" customFormat="false" ht="27.75" hidden="false" customHeight="true" outlineLevel="0" collapsed="false">
      <c r="A60" s="49" t="s">
        <v>48</v>
      </c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</row>
  </sheetData>
  <mergeCells count="29">
    <mergeCell ref="A1:R1"/>
    <mergeCell ref="A2:R2"/>
    <mergeCell ref="A4:D4"/>
    <mergeCell ref="E4:I4"/>
    <mergeCell ref="J4:M4"/>
    <mergeCell ref="N4:R4"/>
    <mergeCell ref="A5:D5"/>
    <mergeCell ref="E5:I5"/>
    <mergeCell ref="J5:M5"/>
    <mergeCell ref="N5:R5"/>
    <mergeCell ref="A6:D6"/>
    <mergeCell ref="E6:I6"/>
    <mergeCell ref="J6:M6"/>
    <mergeCell ref="N6:R6"/>
    <mergeCell ref="A8:R8"/>
    <mergeCell ref="I9:R9"/>
    <mergeCell ref="I10:P10"/>
    <mergeCell ref="Q10:R10"/>
    <mergeCell ref="I11:P11"/>
    <mergeCell ref="Q11:R11"/>
    <mergeCell ref="I12:P12"/>
    <mergeCell ref="Q12:R12"/>
    <mergeCell ref="I13:P13"/>
    <mergeCell ref="Q13:R13"/>
    <mergeCell ref="A14:K14"/>
    <mergeCell ref="L14:M14"/>
    <mergeCell ref="N14:R14"/>
    <mergeCell ref="A16:R16"/>
    <mergeCell ref="A60:R60"/>
  </mergeCells>
  <conditionalFormatting sqref="R18:R57">
    <cfRule type="cellIs" priority="2" operator="equal" aboveAverage="0" equalAverage="0" bottom="0" percent="0" rank="0" text="" dxfId="0">
      <formula>"Completo"</formula>
    </cfRule>
  </conditionalFormatting>
  <dataValidations count="1">
    <dataValidation allowBlank="true" errorStyle="stop" operator="between" showDropDown="false" showErrorMessage="false" showInputMessage="false" sqref="P18:Q57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66"/>
    <col collapsed="false" customWidth="true" hidden="false" outlineLevel="0" max="3" min="3" style="0" width="18"/>
    <col collapsed="false" customWidth="true" hidden="false" outlineLevel="0" max="4" min="4" style="0" width="9"/>
    <col collapsed="false" customWidth="true" hidden="false" outlineLevel="0" max="5" min="5" style="0" width="13"/>
    <col collapsed="false" customWidth="true" hidden="false" outlineLevel="0" max="6" min="6" style="0" width="38"/>
  </cols>
  <sheetData>
    <row r="1" customFormat="false" ht="25.5" hidden="false" customHeight="true" outlineLevel="0" collapsed="false">
      <c r="A1" s="1" t="s">
        <v>49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50</v>
      </c>
      <c r="B2" s="2"/>
      <c r="C2" s="2"/>
      <c r="D2" s="2"/>
      <c r="E2" s="2"/>
      <c r="F2" s="2"/>
    </row>
    <row r="4" customFormat="false" ht="24" hidden="false" customHeight="true" outlineLevel="0" collapsed="false">
      <c r="A4" s="46" t="s">
        <v>51</v>
      </c>
      <c r="B4" s="46" t="s">
        <v>52</v>
      </c>
      <c r="C4" s="46" t="s">
        <v>53</v>
      </c>
      <c r="D4" s="46" t="s">
        <v>54</v>
      </c>
      <c r="E4" s="46" t="s">
        <v>55</v>
      </c>
      <c r="F4" s="46" t="s">
        <v>56</v>
      </c>
    </row>
    <row r="5" customFormat="false" ht="19.5" hidden="false" customHeight="true" outlineLevel="0" collapsed="false">
      <c r="A5" s="50" t="s">
        <v>57</v>
      </c>
      <c r="B5" s="50"/>
      <c r="C5" s="50"/>
      <c r="D5" s="50"/>
      <c r="E5" s="50"/>
      <c r="F5" s="50"/>
    </row>
    <row r="6" customFormat="false" ht="25.5" hidden="false" customHeight="true" outlineLevel="0" collapsed="false">
      <c r="A6" s="42" t="n">
        <v>1</v>
      </c>
      <c r="B6" s="51" t="s">
        <v>58</v>
      </c>
      <c r="C6" s="52" t="s">
        <v>59</v>
      </c>
      <c r="D6" s="42"/>
      <c r="E6" s="43"/>
      <c r="F6" s="51"/>
    </row>
    <row r="7" customFormat="false" ht="25.5" hidden="false" customHeight="true" outlineLevel="0" collapsed="false">
      <c r="A7" s="36" t="n">
        <v>2</v>
      </c>
      <c r="B7" s="53" t="s">
        <v>60</v>
      </c>
      <c r="C7" s="54" t="s">
        <v>61</v>
      </c>
      <c r="D7" s="36"/>
      <c r="E7" s="37"/>
      <c r="F7" s="53"/>
    </row>
    <row r="8" customFormat="false" ht="25.5" hidden="false" customHeight="true" outlineLevel="0" collapsed="false">
      <c r="A8" s="42" t="n">
        <v>3</v>
      </c>
      <c r="B8" s="51" t="s">
        <v>62</v>
      </c>
      <c r="C8" s="52" t="s">
        <v>59</v>
      </c>
      <c r="D8" s="42"/>
      <c r="E8" s="43"/>
      <c r="F8" s="51"/>
    </row>
    <row r="9" customFormat="false" ht="25.5" hidden="false" customHeight="true" outlineLevel="0" collapsed="false">
      <c r="A9" s="36" t="n">
        <v>4</v>
      </c>
      <c r="B9" s="53" t="s">
        <v>63</v>
      </c>
      <c r="C9" s="54" t="s">
        <v>64</v>
      </c>
      <c r="D9" s="36"/>
      <c r="E9" s="37"/>
      <c r="F9" s="53"/>
    </row>
    <row r="10" customFormat="false" ht="19.5" hidden="false" customHeight="true" outlineLevel="0" collapsed="false">
      <c r="A10" s="50" t="s">
        <v>65</v>
      </c>
      <c r="B10" s="50"/>
      <c r="C10" s="50"/>
      <c r="D10" s="50"/>
      <c r="E10" s="50"/>
      <c r="F10" s="50"/>
    </row>
    <row r="11" customFormat="false" ht="25.5" hidden="false" customHeight="true" outlineLevel="0" collapsed="false">
      <c r="A11" s="42" t="n">
        <v>5</v>
      </c>
      <c r="B11" s="51" t="s">
        <v>66</v>
      </c>
      <c r="C11" s="52" t="s">
        <v>59</v>
      </c>
      <c r="D11" s="42"/>
      <c r="E11" s="43"/>
      <c r="F11" s="51"/>
    </row>
    <row r="12" customFormat="false" ht="25.5" hidden="false" customHeight="true" outlineLevel="0" collapsed="false">
      <c r="A12" s="36" t="n">
        <v>6</v>
      </c>
      <c r="B12" s="53" t="s">
        <v>67</v>
      </c>
      <c r="C12" s="54" t="s">
        <v>59</v>
      </c>
      <c r="D12" s="36"/>
      <c r="E12" s="37"/>
      <c r="F12" s="53"/>
    </row>
    <row r="13" customFormat="false" ht="25.5" hidden="false" customHeight="true" outlineLevel="0" collapsed="false">
      <c r="A13" s="42" t="n">
        <v>7</v>
      </c>
      <c r="B13" s="51" t="s">
        <v>68</v>
      </c>
      <c r="C13" s="52" t="s">
        <v>59</v>
      </c>
      <c r="D13" s="42"/>
      <c r="E13" s="43"/>
      <c r="F13" s="51"/>
    </row>
    <row r="14" customFormat="false" ht="25.5" hidden="false" customHeight="true" outlineLevel="0" collapsed="false">
      <c r="A14" s="36" t="n">
        <v>8</v>
      </c>
      <c r="B14" s="53" t="s">
        <v>69</v>
      </c>
      <c r="C14" s="54" t="s">
        <v>59</v>
      </c>
      <c r="D14" s="36"/>
      <c r="E14" s="37"/>
      <c r="F14" s="53"/>
    </row>
    <row r="15" customFormat="false" ht="19.5" hidden="false" customHeight="true" outlineLevel="0" collapsed="false">
      <c r="A15" s="50" t="s">
        <v>70</v>
      </c>
      <c r="B15" s="50"/>
      <c r="C15" s="50"/>
      <c r="D15" s="50"/>
      <c r="E15" s="50"/>
      <c r="F15" s="50"/>
    </row>
    <row r="16" customFormat="false" ht="25.5" hidden="false" customHeight="true" outlineLevel="0" collapsed="false">
      <c r="A16" s="42" t="n">
        <v>9</v>
      </c>
      <c r="B16" s="51" t="s">
        <v>71</v>
      </c>
      <c r="C16" s="52" t="s">
        <v>59</v>
      </c>
      <c r="D16" s="42"/>
      <c r="E16" s="43"/>
      <c r="F16" s="51"/>
    </row>
    <row r="17" customFormat="false" ht="25.5" hidden="false" customHeight="true" outlineLevel="0" collapsed="false">
      <c r="A17" s="36" t="n">
        <v>10</v>
      </c>
      <c r="B17" s="53" t="s">
        <v>72</v>
      </c>
      <c r="C17" s="54" t="s">
        <v>61</v>
      </c>
      <c r="D17" s="36"/>
      <c r="E17" s="37"/>
      <c r="F17" s="53"/>
    </row>
    <row r="18" customFormat="false" ht="25.5" hidden="false" customHeight="true" outlineLevel="0" collapsed="false">
      <c r="A18" s="42" t="n">
        <v>11</v>
      </c>
      <c r="B18" s="51" t="s">
        <v>73</v>
      </c>
      <c r="C18" s="52" t="s">
        <v>59</v>
      </c>
      <c r="D18" s="42"/>
      <c r="E18" s="43"/>
      <c r="F18" s="51"/>
    </row>
    <row r="19" customFormat="false" ht="25.5" hidden="false" customHeight="true" outlineLevel="0" collapsed="false">
      <c r="A19" s="36" t="n">
        <v>12</v>
      </c>
      <c r="B19" s="53" t="s">
        <v>74</v>
      </c>
      <c r="C19" s="54" t="s">
        <v>61</v>
      </c>
      <c r="D19" s="36"/>
      <c r="E19" s="37"/>
      <c r="F19" s="53"/>
    </row>
    <row r="21" customFormat="false" ht="15" hidden="false" customHeight="false" outlineLevel="0" collapsed="false">
      <c r="A21" s="55" t="s">
        <v>75</v>
      </c>
      <c r="B21" s="55"/>
      <c r="C21" s="55"/>
      <c r="D21" s="56" t="str">
        <f aca="false">COUNTIF(D6:D19,"Sí")&amp;" de 12"</f>
        <v>0 de 12</v>
      </c>
    </row>
  </sheetData>
  <mergeCells count="6">
    <mergeCell ref="A1:F1"/>
    <mergeCell ref="A2:F2"/>
    <mergeCell ref="A5:F5"/>
    <mergeCell ref="A10:F10"/>
    <mergeCell ref="A15:F15"/>
    <mergeCell ref="A21:C21"/>
  </mergeCells>
  <conditionalFormatting sqref="D6:D19">
    <cfRule type="cellIs" priority="2" operator="equal" aboveAverage="0" equalAverage="0" bottom="0" percent="0" rank="0" text="" dxfId="0">
      <formula>"Sí"</formula>
    </cfRule>
  </conditionalFormatting>
  <dataValidations count="1">
    <dataValidation allowBlank="true" errorStyle="stop" operator="between" showDropDown="false" showErrorMessage="false" showInputMessage="false" sqref="D6:D9 D11:D14 D16:D19" type="list">
      <formula1>"Sí,No,N/A"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"/>
    <col collapsed="false" customWidth="true" hidden="false" outlineLevel="0" max="3" min="3" style="0" width="40"/>
    <col collapsed="false" customWidth="true" hidden="false" outlineLevel="0" max="4" min="4" style="0" width="16"/>
    <col collapsed="false" customWidth="true" hidden="false" outlineLevel="0" max="5" min="5" style="0" width="22"/>
    <col collapsed="false" customWidth="true" hidden="false" outlineLevel="0" max="6" min="6" style="0" width="26"/>
  </cols>
  <sheetData>
    <row r="1" customFormat="false" ht="25.5" hidden="false" customHeight="true" outlineLevel="0" collapsed="false">
      <c r="A1" s="1" t="s">
        <v>76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77</v>
      </c>
      <c r="B2" s="2"/>
      <c r="C2" s="2"/>
      <c r="D2" s="2"/>
      <c r="E2" s="2"/>
      <c r="F2" s="2"/>
    </row>
    <row r="4" customFormat="false" ht="24" hidden="false" customHeight="true" outlineLevel="0" collapsed="false">
      <c r="A4" s="46" t="s">
        <v>78</v>
      </c>
      <c r="B4" s="46" t="s">
        <v>55</v>
      </c>
      <c r="C4" s="46" t="s">
        <v>79</v>
      </c>
      <c r="D4" s="46" t="s">
        <v>80</v>
      </c>
      <c r="E4" s="46" t="s">
        <v>81</v>
      </c>
      <c r="F4" s="46" t="s">
        <v>82</v>
      </c>
    </row>
    <row r="5" customFormat="false" ht="18" hidden="false" customHeight="true" outlineLevel="0" collapsed="false">
      <c r="A5" s="57" t="s">
        <v>83</v>
      </c>
      <c r="B5" s="25" t="n">
        <v>46027</v>
      </c>
      <c r="C5" s="57" t="s">
        <v>84</v>
      </c>
      <c r="D5" s="30" t="n">
        <v>41250</v>
      </c>
      <c r="E5" s="57" t="s">
        <v>42</v>
      </c>
      <c r="F5" s="58" t="str">
        <f aca="false">IF($A5="","",IF($E5="","Sin pedimento asignado",IF(COUNTIF('Control del mes'!$A$18:$A$57,$E5)=0,"Ese pedimento no está en el control","Asignada")))</f>
        <v>Asignada</v>
      </c>
      <c r="G5" s="34" t="s">
        <v>46</v>
      </c>
    </row>
    <row r="6" customFormat="false" ht="18" hidden="false" customHeight="true" outlineLevel="0" collapsed="false">
      <c r="A6" s="54"/>
      <c r="B6" s="37"/>
      <c r="C6" s="54"/>
      <c r="D6" s="41"/>
      <c r="E6" s="54"/>
      <c r="F6" s="58" t="str">
        <f aca="false">IF($A6="","",IF($E6="","Sin pedimento asignado",IF(COUNTIF('Control del mes'!$A$18:$A$57,$E6)=0,"Ese pedimento no está en el control","Asignada")))</f>
        <v/>
      </c>
    </row>
    <row r="7" customFormat="false" ht="18" hidden="false" customHeight="true" outlineLevel="0" collapsed="false">
      <c r="A7" s="52"/>
      <c r="B7" s="43"/>
      <c r="C7" s="52"/>
      <c r="D7" s="44"/>
      <c r="E7" s="52"/>
      <c r="F7" s="58" t="str">
        <f aca="false">IF($A7="","",IF($E7="","Sin pedimento asignado",IF(COUNTIF('Control del mes'!$A$18:$A$57,$E7)=0,"Ese pedimento no está en el control","Asignada")))</f>
        <v/>
      </c>
    </row>
    <row r="8" customFormat="false" ht="18" hidden="false" customHeight="true" outlineLevel="0" collapsed="false">
      <c r="A8" s="54"/>
      <c r="B8" s="37"/>
      <c r="C8" s="54"/>
      <c r="D8" s="41"/>
      <c r="E8" s="54"/>
      <c r="F8" s="58" t="str">
        <f aca="false">IF($A8="","",IF($E8="","Sin pedimento asignado",IF(COUNTIF('Control del mes'!$A$18:$A$57,$E8)=0,"Ese pedimento no está en el control","Asignada")))</f>
        <v/>
      </c>
    </row>
    <row r="9" customFormat="false" ht="18" hidden="false" customHeight="true" outlineLevel="0" collapsed="false">
      <c r="A9" s="52"/>
      <c r="B9" s="43"/>
      <c r="C9" s="52"/>
      <c r="D9" s="44"/>
      <c r="E9" s="52"/>
      <c r="F9" s="58" t="str">
        <f aca="false">IF($A9="","",IF($E9="","Sin pedimento asignado",IF(COUNTIF('Control del mes'!$A$18:$A$57,$E9)=0,"Ese pedimento no está en el control","Asignada")))</f>
        <v/>
      </c>
    </row>
    <row r="10" customFormat="false" ht="18" hidden="false" customHeight="true" outlineLevel="0" collapsed="false">
      <c r="A10" s="54"/>
      <c r="B10" s="37"/>
      <c r="C10" s="54"/>
      <c r="D10" s="41"/>
      <c r="E10" s="54"/>
      <c r="F10" s="58" t="str">
        <f aca="false">IF($A10="","",IF($E10="","Sin pedimento asignado",IF(COUNTIF('Control del mes'!$A$18:$A$57,$E10)=0,"Ese pedimento no está en el control","Asignada")))</f>
        <v/>
      </c>
    </row>
    <row r="11" customFormat="false" ht="18" hidden="false" customHeight="true" outlineLevel="0" collapsed="false">
      <c r="A11" s="52"/>
      <c r="B11" s="43"/>
      <c r="C11" s="52"/>
      <c r="D11" s="44"/>
      <c r="E11" s="52"/>
      <c r="F11" s="58" t="str">
        <f aca="false">IF($A11="","",IF($E11="","Sin pedimento asignado",IF(COUNTIF('Control del mes'!$A$18:$A$57,$E11)=0,"Ese pedimento no está en el control","Asignada")))</f>
        <v/>
      </c>
    </row>
    <row r="12" customFormat="false" ht="18" hidden="false" customHeight="true" outlineLevel="0" collapsed="false">
      <c r="A12" s="54"/>
      <c r="B12" s="37"/>
      <c r="C12" s="54"/>
      <c r="D12" s="41"/>
      <c r="E12" s="54"/>
      <c r="F12" s="58" t="str">
        <f aca="false">IF($A12="","",IF($E12="","Sin pedimento asignado",IF(COUNTIF('Control del mes'!$A$18:$A$57,$E12)=0,"Ese pedimento no está en el control","Asignada")))</f>
        <v/>
      </c>
    </row>
    <row r="13" customFormat="false" ht="18" hidden="false" customHeight="true" outlineLevel="0" collapsed="false">
      <c r="A13" s="52"/>
      <c r="B13" s="43"/>
      <c r="C13" s="52"/>
      <c r="D13" s="44"/>
      <c r="E13" s="52"/>
      <c r="F13" s="58" t="str">
        <f aca="false">IF($A13="","",IF($E13="","Sin pedimento asignado",IF(COUNTIF('Control del mes'!$A$18:$A$57,$E13)=0,"Ese pedimento no está en el control","Asignada")))</f>
        <v/>
      </c>
    </row>
    <row r="14" customFormat="false" ht="18" hidden="false" customHeight="true" outlineLevel="0" collapsed="false">
      <c r="A14" s="54"/>
      <c r="B14" s="37"/>
      <c r="C14" s="54"/>
      <c r="D14" s="41"/>
      <c r="E14" s="54"/>
      <c r="F14" s="58" t="str">
        <f aca="false">IF($A14="","",IF($E14="","Sin pedimento asignado",IF(COUNTIF('Control del mes'!$A$18:$A$57,$E14)=0,"Ese pedimento no está en el control","Asignada")))</f>
        <v/>
      </c>
    </row>
    <row r="15" customFormat="false" ht="18" hidden="false" customHeight="true" outlineLevel="0" collapsed="false">
      <c r="A15" s="52"/>
      <c r="B15" s="43"/>
      <c r="C15" s="52"/>
      <c r="D15" s="44"/>
      <c r="E15" s="52"/>
      <c r="F15" s="58" t="str">
        <f aca="false">IF($A15="","",IF($E15="","Sin pedimento asignado",IF(COUNTIF('Control del mes'!$A$18:$A$57,$E15)=0,"Ese pedimento no está en el control","Asignada")))</f>
        <v/>
      </c>
    </row>
    <row r="16" customFormat="false" ht="18" hidden="false" customHeight="true" outlineLevel="0" collapsed="false">
      <c r="A16" s="54"/>
      <c r="B16" s="37"/>
      <c r="C16" s="54"/>
      <c r="D16" s="41"/>
      <c r="E16" s="54"/>
      <c r="F16" s="58" t="str">
        <f aca="false">IF($A16="","",IF($E16="","Sin pedimento asignado",IF(COUNTIF('Control del mes'!$A$18:$A$57,$E16)=0,"Ese pedimento no está en el control","Asignada")))</f>
        <v/>
      </c>
    </row>
    <row r="17" customFormat="false" ht="18" hidden="false" customHeight="true" outlineLevel="0" collapsed="false">
      <c r="A17" s="52"/>
      <c r="B17" s="43"/>
      <c r="C17" s="52"/>
      <c r="D17" s="44"/>
      <c r="E17" s="52"/>
      <c r="F17" s="58" t="str">
        <f aca="false">IF($A17="","",IF($E17="","Sin pedimento asignado",IF(COUNTIF('Control del mes'!$A$18:$A$57,$E17)=0,"Ese pedimento no está en el control","Asignada")))</f>
        <v/>
      </c>
    </row>
    <row r="18" customFormat="false" ht="18" hidden="false" customHeight="true" outlineLevel="0" collapsed="false">
      <c r="A18" s="54"/>
      <c r="B18" s="37"/>
      <c r="C18" s="54"/>
      <c r="D18" s="41"/>
      <c r="E18" s="54"/>
      <c r="F18" s="58" t="str">
        <f aca="false">IF($A18="","",IF($E18="","Sin pedimento asignado",IF(COUNTIF('Control del mes'!$A$18:$A$57,$E18)=0,"Ese pedimento no está en el control","Asignada")))</f>
        <v/>
      </c>
    </row>
    <row r="19" customFormat="false" ht="18" hidden="false" customHeight="true" outlineLevel="0" collapsed="false">
      <c r="A19" s="52"/>
      <c r="B19" s="43"/>
      <c r="C19" s="52"/>
      <c r="D19" s="44"/>
      <c r="E19" s="52"/>
      <c r="F19" s="58" t="str">
        <f aca="false">IF($A19="","",IF($E19="","Sin pedimento asignado",IF(COUNTIF('Control del mes'!$A$18:$A$57,$E19)=0,"Ese pedimento no está en el control","Asignada")))</f>
        <v/>
      </c>
    </row>
    <row r="20" customFormat="false" ht="18" hidden="false" customHeight="true" outlineLevel="0" collapsed="false">
      <c r="A20" s="54"/>
      <c r="B20" s="37"/>
      <c r="C20" s="54"/>
      <c r="D20" s="41"/>
      <c r="E20" s="54"/>
      <c r="F20" s="58" t="str">
        <f aca="false">IF($A20="","",IF($E20="","Sin pedimento asignado",IF(COUNTIF('Control del mes'!$A$18:$A$57,$E20)=0,"Ese pedimento no está en el control","Asignada")))</f>
        <v/>
      </c>
    </row>
    <row r="21" customFormat="false" ht="18" hidden="false" customHeight="true" outlineLevel="0" collapsed="false">
      <c r="A21" s="52"/>
      <c r="B21" s="43"/>
      <c r="C21" s="52"/>
      <c r="D21" s="44"/>
      <c r="E21" s="52"/>
      <c r="F21" s="58" t="str">
        <f aca="false">IF($A21="","",IF($E21="","Sin pedimento asignado",IF(COUNTIF('Control del mes'!$A$18:$A$57,$E21)=0,"Ese pedimento no está en el control","Asignada")))</f>
        <v/>
      </c>
    </row>
    <row r="22" customFormat="false" ht="18" hidden="false" customHeight="true" outlineLevel="0" collapsed="false">
      <c r="A22" s="54"/>
      <c r="B22" s="37"/>
      <c r="C22" s="54"/>
      <c r="D22" s="41"/>
      <c r="E22" s="54"/>
      <c r="F22" s="58" t="str">
        <f aca="false">IF($A22="","",IF($E22="","Sin pedimento asignado",IF(COUNTIF('Control del mes'!$A$18:$A$57,$E22)=0,"Ese pedimento no está en el control","Asignada")))</f>
        <v/>
      </c>
    </row>
    <row r="23" customFormat="false" ht="18" hidden="false" customHeight="true" outlineLevel="0" collapsed="false">
      <c r="A23" s="52"/>
      <c r="B23" s="43"/>
      <c r="C23" s="52"/>
      <c r="D23" s="44"/>
      <c r="E23" s="52"/>
      <c r="F23" s="58" t="str">
        <f aca="false">IF($A23="","",IF($E23="","Sin pedimento asignado",IF(COUNTIF('Control del mes'!$A$18:$A$57,$E23)=0,"Ese pedimento no está en el control","Asignada")))</f>
        <v/>
      </c>
    </row>
    <row r="24" customFormat="false" ht="18" hidden="false" customHeight="true" outlineLevel="0" collapsed="false">
      <c r="A24" s="54"/>
      <c r="B24" s="37"/>
      <c r="C24" s="54"/>
      <c r="D24" s="41"/>
      <c r="E24" s="54"/>
      <c r="F24" s="58" t="str">
        <f aca="false">IF($A24="","",IF($E24="","Sin pedimento asignado",IF(COUNTIF('Control del mes'!$A$18:$A$57,$E24)=0,"Ese pedimento no está en el control","Asignada")))</f>
        <v/>
      </c>
    </row>
    <row r="25" customFormat="false" ht="18" hidden="false" customHeight="true" outlineLevel="0" collapsed="false">
      <c r="A25" s="52"/>
      <c r="B25" s="43"/>
      <c r="C25" s="52"/>
      <c r="D25" s="44"/>
      <c r="E25" s="52"/>
      <c r="F25" s="58" t="str">
        <f aca="false">IF($A25="","",IF($E25="","Sin pedimento asignado",IF(COUNTIF('Control del mes'!$A$18:$A$57,$E25)=0,"Ese pedimento no está en el control","Asignada")))</f>
        <v/>
      </c>
    </row>
    <row r="26" customFormat="false" ht="18" hidden="false" customHeight="true" outlineLevel="0" collapsed="false">
      <c r="A26" s="54"/>
      <c r="B26" s="37"/>
      <c r="C26" s="54"/>
      <c r="D26" s="41"/>
      <c r="E26" s="54"/>
      <c r="F26" s="58" t="str">
        <f aca="false">IF($A26="","",IF($E26="","Sin pedimento asignado",IF(COUNTIF('Control del mes'!$A$18:$A$57,$E26)=0,"Ese pedimento no está en el control","Asignada")))</f>
        <v/>
      </c>
    </row>
    <row r="27" customFormat="false" ht="18" hidden="false" customHeight="true" outlineLevel="0" collapsed="false">
      <c r="A27" s="52"/>
      <c r="B27" s="43"/>
      <c r="C27" s="52"/>
      <c r="D27" s="44"/>
      <c r="E27" s="52"/>
      <c r="F27" s="58" t="str">
        <f aca="false">IF($A27="","",IF($E27="","Sin pedimento asignado",IF(COUNTIF('Control del mes'!$A$18:$A$57,$E27)=0,"Ese pedimento no está en el control","Asignada")))</f>
        <v/>
      </c>
    </row>
    <row r="28" customFormat="false" ht="18" hidden="false" customHeight="true" outlineLevel="0" collapsed="false">
      <c r="A28" s="54"/>
      <c r="B28" s="37"/>
      <c r="C28" s="54"/>
      <c r="D28" s="41"/>
      <c r="E28" s="54"/>
      <c r="F28" s="58" t="str">
        <f aca="false">IF($A28="","",IF($E28="","Sin pedimento asignado",IF(COUNTIF('Control del mes'!$A$18:$A$57,$E28)=0,"Ese pedimento no está en el control","Asignada")))</f>
        <v/>
      </c>
    </row>
    <row r="29" customFormat="false" ht="18" hidden="false" customHeight="true" outlineLevel="0" collapsed="false">
      <c r="A29" s="52"/>
      <c r="B29" s="43"/>
      <c r="C29" s="52"/>
      <c r="D29" s="44"/>
      <c r="E29" s="52"/>
      <c r="F29" s="58" t="str">
        <f aca="false">IF($A29="","",IF($E29="","Sin pedimento asignado",IF(COUNTIF('Control del mes'!$A$18:$A$57,$E29)=0,"Ese pedimento no está en el control","Asignada")))</f>
        <v/>
      </c>
    </row>
    <row r="30" customFormat="false" ht="18" hidden="false" customHeight="true" outlineLevel="0" collapsed="false">
      <c r="A30" s="54"/>
      <c r="B30" s="37"/>
      <c r="C30" s="54"/>
      <c r="D30" s="41"/>
      <c r="E30" s="54"/>
      <c r="F30" s="58" t="str">
        <f aca="false">IF($A30="","",IF($E30="","Sin pedimento asignado",IF(COUNTIF('Control del mes'!$A$18:$A$57,$E30)=0,"Ese pedimento no está en el control","Asignada")))</f>
        <v/>
      </c>
    </row>
    <row r="31" customFormat="false" ht="18" hidden="false" customHeight="true" outlineLevel="0" collapsed="false">
      <c r="A31" s="52"/>
      <c r="B31" s="43"/>
      <c r="C31" s="52"/>
      <c r="D31" s="44"/>
      <c r="E31" s="52"/>
      <c r="F31" s="58" t="str">
        <f aca="false">IF($A31="","",IF($E31="","Sin pedimento asignado",IF(COUNTIF('Control del mes'!$A$18:$A$57,$E31)=0,"Ese pedimento no está en el control","Asignada")))</f>
        <v/>
      </c>
    </row>
    <row r="32" customFormat="false" ht="18" hidden="false" customHeight="true" outlineLevel="0" collapsed="false">
      <c r="A32" s="54"/>
      <c r="B32" s="37"/>
      <c r="C32" s="54"/>
      <c r="D32" s="41"/>
      <c r="E32" s="54"/>
      <c r="F32" s="58" t="str">
        <f aca="false">IF($A32="","",IF($E32="","Sin pedimento asignado",IF(COUNTIF('Control del mes'!$A$18:$A$57,$E32)=0,"Ese pedimento no está en el control","Asignada")))</f>
        <v/>
      </c>
    </row>
    <row r="33" customFormat="false" ht="18" hidden="false" customHeight="true" outlineLevel="0" collapsed="false">
      <c r="A33" s="52"/>
      <c r="B33" s="43"/>
      <c r="C33" s="52"/>
      <c r="D33" s="44"/>
      <c r="E33" s="52"/>
      <c r="F33" s="58" t="str">
        <f aca="false">IF($A33="","",IF($E33="","Sin pedimento asignado",IF(COUNTIF('Control del mes'!$A$18:$A$57,$E33)=0,"Ese pedimento no está en el control","Asignada")))</f>
        <v/>
      </c>
    </row>
    <row r="34" customFormat="false" ht="18" hidden="false" customHeight="true" outlineLevel="0" collapsed="false">
      <c r="A34" s="54"/>
      <c r="B34" s="37"/>
      <c r="C34" s="54"/>
      <c r="D34" s="41"/>
      <c r="E34" s="54"/>
      <c r="F34" s="58" t="str">
        <f aca="false">IF($A34="","",IF($E34="","Sin pedimento asignado",IF(COUNTIF('Control del mes'!$A$18:$A$57,$E34)=0,"Ese pedimento no está en el control","Asignada")))</f>
        <v/>
      </c>
    </row>
    <row r="35" customFormat="false" ht="18" hidden="false" customHeight="true" outlineLevel="0" collapsed="false">
      <c r="A35" s="52"/>
      <c r="B35" s="43"/>
      <c r="C35" s="52"/>
      <c r="D35" s="44"/>
      <c r="E35" s="52"/>
      <c r="F35" s="58" t="str">
        <f aca="false">IF($A35="","",IF($E35="","Sin pedimento asignado",IF(COUNTIF('Control del mes'!$A$18:$A$57,$E35)=0,"Ese pedimento no está en el control","Asignada")))</f>
        <v/>
      </c>
    </row>
    <row r="36" customFormat="false" ht="18" hidden="false" customHeight="true" outlineLevel="0" collapsed="false">
      <c r="A36" s="54"/>
      <c r="B36" s="37"/>
      <c r="C36" s="54"/>
      <c r="D36" s="41"/>
      <c r="E36" s="54"/>
      <c r="F36" s="58" t="str">
        <f aca="false">IF($A36="","",IF($E36="","Sin pedimento asignado",IF(COUNTIF('Control del mes'!$A$18:$A$57,$E36)=0,"Ese pedimento no está en el control","Asignada")))</f>
        <v/>
      </c>
    </row>
    <row r="37" customFormat="false" ht="18" hidden="false" customHeight="true" outlineLevel="0" collapsed="false">
      <c r="A37" s="52"/>
      <c r="B37" s="43"/>
      <c r="C37" s="52"/>
      <c r="D37" s="44"/>
      <c r="E37" s="52"/>
      <c r="F37" s="58" t="str">
        <f aca="false">IF($A37="","",IF($E37="","Sin pedimento asignado",IF(COUNTIF('Control del mes'!$A$18:$A$57,$E37)=0,"Ese pedimento no está en el control","Asignada")))</f>
        <v/>
      </c>
    </row>
    <row r="38" customFormat="false" ht="18" hidden="false" customHeight="true" outlineLevel="0" collapsed="false">
      <c r="A38" s="54"/>
      <c r="B38" s="37"/>
      <c r="C38" s="54"/>
      <c r="D38" s="41"/>
      <c r="E38" s="54"/>
      <c r="F38" s="58" t="str">
        <f aca="false">IF($A38="","",IF($E38="","Sin pedimento asignado",IF(COUNTIF('Control del mes'!$A$18:$A$57,$E38)=0,"Ese pedimento no está en el control","Asignada")))</f>
        <v/>
      </c>
    </row>
    <row r="39" customFormat="false" ht="18" hidden="false" customHeight="true" outlineLevel="0" collapsed="false">
      <c r="A39" s="52"/>
      <c r="B39" s="43"/>
      <c r="C39" s="52"/>
      <c r="D39" s="44"/>
      <c r="E39" s="52"/>
      <c r="F39" s="58" t="str">
        <f aca="false">IF($A39="","",IF($E39="","Sin pedimento asignado",IF(COUNTIF('Control del mes'!$A$18:$A$57,$E39)=0,"Ese pedimento no está en el control","Asignada")))</f>
        <v/>
      </c>
    </row>
    <row r="40" customFormat="false" ht="18" hidden="false" customHeight="true" outlineLevel="0" collapsed="false">
      <c r="A40" s="54"/>
      <c r="B40" s="37"/>
      <c r="C40" s="54"/>
      <c r="D40" s="41"/>
      <c r="E40" s="54"/>
      <c r="F40" s="58" t="str">
        <f aca="false">IF($A40="","",IF($E40="","Sin pedimento asignado",IF(COUNTIF('Control del mes'!$A$18:$A$57,$E40)=0,"Ese pedimento no está en el control","Asignada")))</f>
        <v/>
      </c>
    </row>
    <row r="41" customFormat="false" ht="18" hidden="false" customHeight="true" outlineLevel="0" collapsed="false">
      <c r="A41" s="52"/>
      <c r="B41" s="43"/>
      <c r="C41" s="52"/>
      <c r="D41" s="44"/>
      <c r="E41" s="52"/>
      <c r="F41" s="58" t="str">
        <f aca="false">IF($A41="","",IF($E41="","Sin pedimento asignado",IF(COUNTIF('Control del mes'!$A$18:$A$57,$E41)=0,"Ese pedimento no está en el control","Asignada")))</f>
        <v/>
      </c>
    </row>
    <row r="42" customFormat="false" ht="18" hidden="false" customHeight="true" outlineLevel="0" collapsed="false">
      <c r="A42" s="54"/>
      <c r="B42" s="37"/>
      <c r="C42" s="54"/>
      <c r="D42" s="41"/>
      <c r="E42" s="54"/>
      <c r="F42" s="58" t="str">
        <f aca="false">IF($A42="","",IF($E42="","Sin pedimento asignado",IF(COUNTIF('Control del mes'!$A$18:$A$57,$E42)=0,"Ese pedimento no está en el control","Asignada")))</f>
        <v/>
      </c>
    </row>
    <row r="43" customFormat="false" ht="18" hidden="false" customHeight="true" outlineLevel="0" collapsed="false">
      <c r="A43" s="52"/>
      <c r="B43" s="43"/>
      <c r="C43" s="52"/>
      <c r="D43" s="44"/>
      <c r="E43" s="52"/>
      <c r="F43" s="58" t="str">
        <f aca="false">IF($A43="","",IF($E43="","Sin pedimento asignado",IF(COUNTIF('Control del mes'!$A$18:$A$57,$E43)=0,"Ese pedimento no está en el control","Asignada")))</f>
        <v/>
      </c>
    </row>
    <row r="44" customFormat="false" ht="18" hidden="false" customHeight="true" outlineLevel="0" collapsed="false">
      <c r="A44" s="54"/>
      <c r="B44" s="37"/>
      <c r="C44" s="54"/>
      <c r="D44" s="41"/>
      <c r="E44" s="54"/>
      <c r="F44" s="58" t="str">
        <f aca="false">IF($A44="","",IF($E44="","Sin pedimento asignado",IF(COUNTIF('Control del mes'!$A$18:$A$57,$E44)=0,"Ese pedimento no está en el control","Asignada")))</f>
        <v/>
      </c>
    </row>
    <row r="45" customFormat="false" ht="18" hidden="false" customHeight="true" outlineLevel="0" collapsed="false">
      <c r="A45" s="52"/>
      <c r="B45" s="43"/>
      <c r="C45" s="52"/>
      <c r="D45" s="44"/>
      <c r="E45" s="52"/>
      <c r="F45" s="58" t="str">
        <f aca="false">IF($A45="","",IF($E45="","Sin pedimento asignado",IF(COUNTIF('Control del mes'!$A$18:$A$57,$E45)=0,"Ese pedimento no está en el control","Asignada")))</f>
        <v/>
      </c>
    </row>
    <row r="46" customFormat="false" ht="18" hidden="false" customHeight="true" outlineLevel="0" collapsed="false">
      <c r="A46" s="54"/>
      <c r="B46" s="37"/>
      <c r="C46" s="54"/>
      <c r="D46" s="41"/>
      <c r="E46" s="54"/>
      <c r="F46" s="58" t="str">
        <f aca="false">IF($A46="","",IF($E46="","Sin pedimento asignado",IF(COUNTIF('Control del mes'!$A$18:$A$57,$E46)=0,"Ese pedimento no está en el control","Asignada")))</f>
        <v/>
      </c>
    </row>
    <row r="47" customFormat="false" ht="18" hidden="false" customHeight="true" outlineLevel="0" collapsed="false">
      <c r="A47" s="52"/>
      <c r="B47" s="43"/>
      <c r="C47" s="52"/>
      <c r="D47" s="44"/>
      <c r="E47" s="52"/>
      <c r="F47" s="58" t="str">
        <f aca="false">IF($A47="","",IF($E47="","Sin pedimento asignado",IF(COUNTIF('Control del mes'!$A$18:$A$57,$E47)=0,"Ese pedimento no está en el control","Asignada")))</f>
        <v/>
      </c>
    </row>
    <row r="48" customFormat="false" ht="18" hidden="false" customHeight="true" outlineLevel="0" collapsed="false">
      <c r="A48" s="54"/>
      <c r="B48" s="37"/>
      <c r="C48" s="54"/>
      <c r="D48" s="41"/>
      <c r="E48" s="54"/>
      <c r="F48" s="58" t="str">
        <f aca="false">IF($A48="","",IF($E48="","Sin pedimento asignado",IF(COUNTIF('Control del mes'!$A$18:$A$57,$E48)=0,"Ese pedimento no está en el control","Asignada")))</f>
        <v/>
      </c>
    </row>
    <row r="49" customFormat="false" ht="18" hidden="false" customHeight="true" outlineLevel="0" collapsed="false">
      <c r="A49" s="52"/>
      <c r="B49" s="43"/>
      <c r="C49" s="52"/>
      <c r="D49" s="44"/>
      <c r="E49" s="52"/>
      <c r="F49" s="58" t="str">
        <f aca="false">IF($A49="","",IF($E49="","Sin pedimento asignado",IF(COUNTIF('Control del mes'!$A$18:$A$57,$E49)=0,"Ese pedimento no está en el control","Asignada")))</f>
        <v/>
      </c>
    </row>
    <row r="50" customFormat="false" ht="18" hidden="false" customHeight="true" outlineLevel="0" collapsed="false">
      <c r="A50" s="54"/>
      <c r="B50" s="37"/>
      <c r="C50" s="54"/>
      <c r="D50" s="41"/>
      <c r="E50" s="54"/>
      <c r="F50" s="58" t="str">
        <f aca="false">IF($A50="","",IF($E50="","Sin pedimento asignado",IF(COUNTIF('Control del mes'!$A$18:$A$57,$E50)=0,"Ese pedimento no está en el control","Asignada")))</f>
        <v/>
      </c>
    </row>
    <row r="51" customFormat="false" ht="18" hidden="false" customHeight="true" outlineLevel="0" collapsed="false">
      <c r="A51" s="52"/>
      <c r="B51" s="43"/>
      <c r="C51" s="52"/>
      <c r="D51" s="44"/>
      <c r="E51" s="52"/>
      <c r="F51" s="58" t="str">
        <f aca="false">IF($A51="","",IF($E51="","Sin pedimento asignado",IF(COUNTIF('Control del mes'!$A$18:$A$57,$E51)=0,"Ese pedimento no está en el control","Asignada")))</f>
        <v/>
      </c>
    </row>
    <row r="52" customFormat="false" ht="18" hidden="false" customHeight="true" outlineLevel="0" collapsed="false">
      <c r="A52" s="54"/>
      <c r="B52" s="37"/>
      <c r="C52" s="54"/>
      <c r="D52" s="41"/>
      <c r="E52" s="54"/>
      <c r="F52" s="58" t="str">
        <f aca="false">IF($A52="","",IF($E52="","Sin pedimento asignado",IF(COUNTIF('Control del mes'!$A$18:$A$57,$E52)=0,"Ese pedimento no está en el control","Asignada")))</f>
        <v/>
      </c>
    </row>
    <row r="53" customFormat="false" ht="18" hidden="false" customHeight="true" outlineLevel="0" collapsed="false">
      <c r="A53" s="52"/>
      <c r="B53" s="43"/>
      <c r="C53" s="52"/>
      <c r="D53" s="44"/>
      <c r="E53" s="52"/>
      <c r="F53" s="58" t="str">
        <f aca="false">IF($A53="","",IF($E53="","Sin pedimento asignado",IF(COUNTIF('Control del mes'!$A$18:$A$57,$E53)=0,"Ese pedimento no está en el control","Asignada")))</f>
        <v/>
      </c>
    </row>
    <row r="54" customFormat="false" ht="18" hidden="false" customHeight="true" outlineLevel="0" collapsed="false">
      <c r="A54" s="54"/>
      <c r="B54" s="37"/>
      <c r="C54" s="54"/>
      <c r="D54" s="41"/>
      <c r="E54" s="54"/>
      <c r="F54" s="58" t="str">
        <f aca="false">IF($A54="","",IF($E54="","Sin pedimento asignado",IF(COUNTIF('Control del mes'!$A$18:$A$57,$E54)=0,"Ese pedimento no está en el control","Asignada")))</f>
        <v/>
      </c>
    </row>
    <row r="55" customFormat="false" ht="18" hidden="false" customHeight="true" outlineLevel="0" collapsed="false">
      <c r="A55" s="52"/>
      <c r="B55" s="43"/>
      <c r="C55" s="52"/>
      <c r="D55" s="44"/>
      <c r="E55" s="52"/>
      <c r="F55" s="58" t="str">
        <f aca="false">IF($A55="","",IF($E55="","Sin pedimento asignado",IF(COUNTIF('Control del mes'!$A$18:$A$57,$E55)=0,"Ese pedimento no está en el control","Asignada")))</f>
        <v/>
      </c>
    </row>
    <row r="56" customFormat="false" ht="18" hidden="false" customHeight="true" outlineLevel="0" collapsed="false">
      <c r="A56" s="54"/>
      <c r="B56" s="37"/>
      <c r="C56" s="54"/>
      <c r="D56" s="41"/>
      <c r="E56" s="54"/>
      <c r="F56" s="58" t="str">
        <f aca="false">IF($A56="","",IF($E56="","Sin pedimento asignado",IF(COUNTIF('Control del mes'!$A$18:$A$57,$E56)=0,"Ese pedimento no está en el control","Asignada")))</f>
        <v/>
      </c>
    </row>
    <row r="57" customFormat="false" ht="18" hidden="false" customHeight="true" outlineLevel="0" collapsed="false">
      <c r="A57" s="52"/>
      <c r="B57" s="43"/>
      <c r="C57" s="52"/>
      <c r="D57" s="44"/>
      <c r="E57" s="52"/>
      <c r="F57" s="58" t="str">
        <f aca="false">IF($A57="","",IF($E57="","Sin pedimento asignado",IF(COUNTIF('Control del mes'!$A$18:$A$57,$E57)=0,"Ese pedimento no está en el control","Asignada")))</f>
        <v/>
      </c>
    </row>
    <row r="58" customFormat="false" ht="18" hidden="false" customHeight="true" outlineLevel="0" collapsed="false">
      <c r="A58" s="54"/>
      <c r="B58" s="37"/>
      <c r="C58" s="54"/>
      <c r="D58" s="41"/>
      <c r="E58" s="54"/>
      <c r="F58" s="58" t="str">
        <f aca="false">IF($A58="","",IF($E58="","Sin pedimento asignado",IF(COUNTIF('Control del mes'!$A$18:$A$57,$E58)=0,"Ese pedimento no está en el control","Asignada")))</f>
        <v/>
      </c>
    </row>
    <row r="59" customFormat="false" ht="18" hidden="false" customHeight="true" outlineLevel="0" collapsed="false">
      <c r="A59" s="52"/>
      <c r="B59" s="43"/>
      <c r="C59" s="52"/>
      <c r="D59" s="44"/>
      <c r="E59" s="52"/>
      <c r="F59" s="58" t="str">
        <f aca="false">IF($A59="","",IF($E59="","Sin pedimento asignado",IF(COUNTIF('Control del mes'!$A$18:$A$57,$E59)=0,"Ese pedimento no está en el control","Asignada")))</f>
        <v/>
      </c>
    </row>
    <row r="60" customFormat="false" ht="18" hidden="false" customHeight="true" outlineLevel="0" collapsed="false">
      <c r="A60" s="54"/>
      <c r="B60" s="37"/>
      <c r="C60" s="54"/>
      <c r="D60" s="41"/>
      <c r="E60" s="54"/>
      <c r="F60" s="58" t="str">
        <f aca="false">IF($A60="","",IF($E60="","Sin pedimento asignado",IF(COUNTIF('Control del mes'!$A$18:$A$57,$E60)=0,"Ese pedimento no está en el control","Asignada")))</f>
        <v/>
      </c>
    </row>
    <row r="61" customFormat="false" ht="18" hidden="false" customHeight="true" outlineLevel="0" collapsed="false">
      <c r="A61" s="52"/>
      <c r="B61" s="43"/>
      <c r="C61" s="52"/>
      <c r="D61" s="44"/>
      <c r="E61" s="52"/>
      <c r="F61" s="58" t="str">
        <f aca="false">IF($A61="","",IF($E61="","Sin pedimento asignado",IF(COUNTIF('Control del mes'!$A$18:$A$57,$E61)=0,"Ese pedimento no está en el control","Asignada")))</f>
        <v/>
      </c>
    </row>
    <row r="62" customFormat="false" ht="18" hidden="false" customHeight="true" outlineLevel="0" collapsed="false">
      <c r="A62" s="54"/>
      <c r="B62" s="37"/>
      <c r="C62" s="54"/>
      <c r="D62" s="41"/>
      <c r="E62" s="54"/>
      <c r="F62" s="58" t="str">
        <f aca="false">IF($A62="","",IF($E62="","Sin pedimento asignado",IF(COUNTIF('Control del mes'!$A$18:$A$57,$E62)=0,"Ese pedimento no está en el control","Asignada")))</f>
        <v/>
      </c>
    </row>
    <row r="63" customFormat="false" ht="18" hidden="false" customHeight="true" outlineLevel="0" collapsed="false">
      <c r="A63" s="52"/>
      <c r="B63" s="43"/>
      <c r="C63" s="52"/>
      <c r="D63" s="44"/>
      <c r="E63" s="52"/>
      <c r="F63" s="58" t="str">
        <f aca="false">IF($A63="","",IF($E63="","Sin pedimento asignado",IF(COUNTIF('Control del mes'!$A$18:$A$57,$E63)=0,"Ese pedimento no está en el control","Asignada")))</f>
        <v/>
      </c>
    </row>
    <row r="64" customFormat="false" ht="18" hidden="false" customHeight="true" outlineLevel="0" collapsed="false">
      <c r="A64" s="54"/>
      <c r="B64" s="37"/>
      <c r="C64" s="54"/>
      <c r="D64" s="41"/>
      <c r="E64" s="54"/>
      <c r="F64" s="58" t="str">
        <f aca="false">IF($A64="","",IF($E64="","Sin pedimento asignado",IF(COUNTIF('Control del mes'!$A$18:$A$57,$E64)=0,"Ese pedimento no está en el control","Asignada")))</f>
        <v/>
      </c>
    </row>
    <row r="65" customFormat="false" ht="18" hidden="false" customHeight="true" outlineLevel="0" collapsed="false">
      <c r="A65" s="52"/>
      <c r="B65" s="43"/>
      <c r="C65" s="52"/>
      <c r="D65" s="44"/>
      <c r="E65" s="52"/>
      <c r="F65" s="58" t="str">
        <f aca="false">IF($A65="","",IF($E65="","Sin pedimento asignado",IF(COUNTIF('Control del mes'!$A$18:$A$57,$E65)=0,"Ese pedimento no está en el control","Asignada")))</f>
        <v/>
      </c>
    </row>
    <row r="66" customFormat="false" ht="18" hidden="false" customHeight="true" outlineLevel="0" collapsed="false">
      <c r="A66" s="54"/>
      <c r="B66" s="37"/>
      <c r="C66" s="54"/>
      <c r="D66" s="41"/>
      <c r="E66" s="54"/>
      <c r="F66" s="58" t="str">
        <f aca="false">IF($A66="","",IF($E66="","Sin pedimento asignado",IF(COUNTIF('Control del mes'!$A$18:$A$57,$E66)=0,"Ese pedimento no está en el control","Asignada")))</f>
        <v/>
      </c>
    </row>
    <row r="67" customFormat="false" ht="18" hidden="false" customHeight="true" outlineLevel="0" collapsed="false">
      <c r="A67" s="52"/>
      <c r="B67" s="43"/>
      <c r="C67" s="52"/>
      <c r="D67" s="44"/>
      <c r="E67" s="52"/>
      <c r="F67" s="58" t="str">
        <f aca="false">IF($A67="","",IF($E67="","Sin pedimento asignado",IF(COUNTIF('Control del mes'!$A$18:$A$57,$E67)=0,"Ese pedimento no está en el control","Asignada")))</f>
        <v/>
      </c>
    </row>
    <row r="68" customFormat="false" ht="18" hidden="false" customHeight="true" outlineLevel="0" collapsed="false">
      <c r="A68" s="54"/>
      <c r="B68" s="37"/>
      <c r="C68" s="54"/>
      <c r="D68" s="41"/>
      <c r="E68" s="54"/>
      <c r="F68" s="58" t="str">
        <f aca="false">IF($A68="","",IF($E68="","Sin pedimento asignado",IF(COUNTIF('Control del mes'!$A$18:$A$57,$E68)=0,"Ese pedimento no está en el control","Asignada")))</f>
        <v/>
      </c>
    </row>
    <row r="69" customFormat="false" ht="18" hidden="false" customHeight="true" outlineLevel="0" collapsed="false">
      <c r="A69" s="52"/>
      <c r="B69" s="43"/>
      <c r="C69" s="52"/>
      <c r="D69" s="44"/>
      <c r="E69" s="52"/>
      <c r="F69" s="58" t="str">
        <f aca="false">IF($A69="","",IF($E69="","Sin pedimento asignado",IF(COUNTIF('Control del mes'!$A$18:$A$57,$E69)=0,"Ese pedimento no está en el control","Asignada")))</f>
        <v/>
      </c>
    </row>
    <row r="70" customFormat="false" ht="18" hidden="false" customHeight="true" outlineLevel="0" collapsed="false">
      <c r="A70" s="54"/>
      <c r="B70" s="37"/>
      <c r="C70" s="54"/>
      <c r="D70" s="41"/>
      <c r="E70" s="54"/>
      <c r="F70" s="58" t="str">
        <f aca="false">IF($A70="","",IF($E70="","Sin pedimento asignado",IF(COUNTIF('Control del mes'!$A$18:$A$57,$E70)=0,"Ese pedimento no está en el control","Asignada")))</f>
        <v/>
      </c>
    </row>
    <row r="71" customFormat="false" ht="18" hidden="false" customHeight="true" outlineLevel="0" collapsed="false">
      <c r="A71" s="52"/>
      <c r="B71" s="43"/>
      <c r="C71" s="52"/>
      <c r="D71" s="44"/>
      <c r="E71" s="52"/>
      <c r="F71" s="58" t="str">
        <f aca="false">IF($A71="","",IF($E71="","Sin pedimento asignado",IF(COUNTIF('Control del mes'!$A$18:$A$57,$E71)=0,"Ese pedimento no está en el control","Asignada")))</f>
        <v/>
      </c>
    </row>
    <row r="72" customFormat="false" ht="18" hidden="false" customHeight="true" outlineLevel="0" collapsed="false">
      <c r="A72" s="54"/>
      <c r="B72" s="37"/>
      <c r="C72" s="54"/>
      <c r="D72" s="41"/>
      <c r="E72" s="54"/>
      <c r="F72" s="58" t="str">
        <f aca="false">IF($A72="","",IF($E72="","Sin pedimento asignado",IF(COUNTIF('Control del mes'!$A$18:$A$57,$E72)=0,"Ese pedimento no está en el control","Asignada")))</f>
        <v/>
      </c>
    </row>
    <row r="73" customFormat="false" ht="18" hidden="false" customHeight="true" outlineLevel="0" collapsed="false">
      <c r="A73" s="52"/>
      <c r="B73" s="43"/>
      <c r="C73" s="52"/>
      <c r="D73" s="44"/>
      <c r="E73" s="52"/>
      <c r="F73" s="58" t="str">
        <f aca="false">IF($A73="","",IF($E73="","Sin pedimento asignado",IF(COUNTIF('Control del mes'!$A$18:$A$57,$E73)=0,"Ese pedimento no está en el control","Asignada")))</f>
        <v/>
      </c>
    </row>
    <row r="74" customFormat="false" ht="18" hidden="false" customHeight="true" outlineLevel="0" collapsed="false">
      <c r="A74" s="54"/>
      <c r="B74" s="37"/>
      <c r="C74" s="54"/>
      <c r="D74" s="41"/>
      <c r="E74" s="54"/>
      <c r="F74" s="58" t="str">
        <f aca="false">IF($A74="","",IF($E74="","Sin pedimento asignado",IF(COUNTIF('Control del mes'!$A$18:$A$57,$E74)=0,"Ese pedimento no está en el control","Asignada")))</f>
        <v/>
      </c>
    </row>
    <row r="75" customFormat="false" ht="18" hidden="false" customHeight="true" outlineLevel="0" collapsed="false">
      <c r="A75" s="52"/>
      <c r="B75" s="43"/>
      <c r="C75" s="52"/>
      <c r="D75" s="44"/>
      <c r="E75" s="52"/>
      <c r="F75" s="58" t="str">
        <f aca="false">IF($A75="","",IF($E75="","Sin pedimento asignado",IF(COUNTIF('Control del mes'!$A$18:$A$57,$E75)=0,"Ese pedimento no está en el control","Asignada")))</f>
        <v/>
      </c>
    </row>
    <row r="76" customFormat="false" ht="18" hidden="false" customHeight="true" outlineLevel="0" collapsed="false">
      <c r="A76" s="54"/>
      <c r="B76" s="37"/>
      <c r="C76" s="54"/>
      <c r="D76" s="41"/>
      <c r="E76" s="54"/>
      <c r="F76" s="58" t="str">
        <f aca="false">IF($A76="","",IF($E76="","Sin pedimento asignado",IF(COUNTIF('Control del mes'!$A$18:$A$57,$E76)=0,"Ese pedimento no está en el control","Asignada")))</f>
        <v/>
      </c>
    </row>
    <row r="77" customFormat="false" ht="18" hidden="false" customHeight="true" outlineLevel="0" collapsed="false">
      <c r="A77" s="52"/>
      <c r="B77" s="43"/>
      <c r="C77" s="52"/>
      <c r="D77" s="44"/>
      <c r="E77" s="52"/>
      <c r="F77" s="58" t="str">
        <f aca="false">IF($A77="","",IF($E77="","Sin pedimento asignado",IF(COUNTIF('Control del mes'!$A$18:$A$57,$E77)=0,"Ese pedimento no está en el control","Asignada")))</f>
        <v/>
      </c>
    </row>
    <row r="78" customFormat="false" ht="18" hidden="false" customHeight="true" outlineLevel="0" collapsed="false">
      <c r="A78" s="54"/>
      <c r="B78" s="37"/>
      <c r="C78" s="54"/>
      <c r="D78" s="41"/>
      <c r="E78" s="54"/>
      <c r="F78" s="58" t="str">
        <f aca="false">IF($A78="","",IF($E78="","Sin pedimento asignado",IF(COUNTIF('Control del mes'!$A$18:$A$57,$E78)=0,"Ese pedimento no está en el control","Asignada")))</f>
        <v/>
      </c>
    </row>
    <row r="79" customFormat="false" ht="18" hidden="false" customHeight="true" outlineLevel="0" collapsed="false">
      <c r="A79" s="52"/>
      <c r="B79" s="43"/>
      <c r="C79" s="52"/>
      <c r="D79" s="44"/>
      <c r="E79" s="52"/>
      <c r="F79" s="58" t="str">
        <f aca="false">IF($A79="","",IF($E79="","Sin pedimento asignado",IF(COUNTIF('Control del mes'!$A$18:$A$57,$E79)=0,"Ese pedimento no está en el control","Asignada")))</f>
        <v/>
      </c>
    </row>
    <row r="80" customFormat="false" ht="18" hidden="false" customHeight="true" outlineLevel="0" collapsed="false">
      <c r="A80" s="54"/>
      <c r="B80" s="37"/>
      <c r="C80" s="54"/>
      <c r="D80" s="41"/>
      <c r="E80" s="54"/>
      <c r="F80" s="58" t="str">
        <f aca="false">IF($A80="","",IF($E80="","Sin pedimento asignado",IF(COUNTIF('Control del mes'!$A$18:$A$57,$E80)=0,"Ese pedimento no está en el control","Asignada")))</f>
        <v/>
      </c>
    </row>
    <row r="81" customFormat="false" ht="18" hidden="false" customHeight="true" outlineLevel="0" collapsed="false">
      <c r="A81" s="52"/>
      <c r="B81" s="43"/>
      <c r="C81" s="52"/>
      <c r="D81" s="44"/>
      <c r="E81" s="52"/>
      <c r="F81" s="58" t="str">
        <f aca="false">IF($A81="","",IF($E81="","Sin pedimento asignado",IF(COUNTIF('Control del mes'!$A$18:$A$57,$E81)=0,"Ese pedimento no está en el control","Asignada")))</f>
        <v/>
      </c>
    </row>
    <row r="82" customFormat="false" ht="18" hidden="false" customHeight="true" outlineLevel="0" collapsed="false">
      <c r="A82" s="54"/>
      <c r="B82" s="37"/>
      <c r="C82" s="54"/>
      <c r="D82" s="41"/>
      <c r="E82" s="54"/>
      <c r="F82" s="58" t="str">
        <f aca="false">IF($A82="","",IF($E82="","Sin pedimento asignado",IF(COUNTIF('Control del mes'!$A$18:$A$57,$E82)=0,"Ese pedimento no está en el control","Asignada")))</f>
        <v/>
      </c>
    </row>
    <row r="83" customFormat="false" ht="18" hidden="false" customHeight="true" outlineLevel="0" collapsed="false">
      <c r="A83" s="52"/>
      <c r="B83" s="43"/>
      <c r="C83" s="52"/>
      <c r="D83" s="44"/>
      <c r="E83" s="52"/>
      <c r="F83" s="58" t="str">
        <f aca="false">IF($A83="","",IF($E83="","Sin pedimento asignado",IF(COUNTIF('Control del mes'!$A$18:$A$57,$E83)=0,"Ese pedimento no está en el control","Asignada")))</f>
        <v/>
      </c>
    </row>
    <row r="84" customFormat="false" ht="18" hidden="false" customHeight="true" outlineLevel="0" collapsed="false">
      <c r="A84" s="54"/>
      <c r="B84" s="37"/>
      <c r="C84" s="54"/>
      <c r="D84" s="41"/>
      <c r="E84" s="54"/>
      <c r="F84" s="58" t="str">
        <f aca="false">IF($A84="","",IF($E84="","Sin pedimento asignado",IF(COUNTIF('Control del mes'!$A$18:$A$57,$E84)=0,"Ese pedimento no está en el control","Asignada")))</f>
        <v/>
      </c>
    </row>
    <row r="85" customFormat="false" ht="18" hidden="false" customHeight="true" outlineLevel="0" collapsed="false">
      <c r="A85" s="52"/>
      <c r="B85" s="43"/>
      <c r="C85" s="52"/>
      <c r="D85" s="44"/>
      <c r="E85" s="52"/>
      <c r="F85" s="58" t="str">
        <f aca="false">IF($A85="","",IF($E85="","Sin pedimento asignado",IF(COUNTIF('Control del mes'!$A$18:$A$57,$E85)=0,"Ese pedimento no está en el control","Asignada")))</f>
        <v/>
      </c>
    </row>
    <row r="86" customFormat="false" ht="18" hidden="false" customHeight="true" outlineLevel="0" collapsed="false">
      <c r="A86" s="54"/>
      <c r="B86" s="37"/>
      <c r="C86" s="54"/>
      <c r="D86" s="41"/>
      <c r="E86" s="54"/>
      <c r="F86" s="58" t="str">
        <f aca="false">IF($A86="","",IF($E86="","Sin pedimento asignado",IF(COUNTIF('Control del mes'!$A$18:$A$57,$E86)=0,"Ese pedimento no está en el control","Asignada")))</f>
        <v/>
      </c>
    </row>
    <row r="87" customFormat="false" ht="18" hidden="false" customHeight="true" outlineLevel="0" collapsed="false">
      <c r="A87" s="52"/>
      <c r="B87" s="43"/>
      <c r="C87" s="52"/>
      <c r="D87" s="44"/>
      <c r="E87" s="52"/>
      <c r="F87" s="58" t="str">
        <f aca="false">IF($A87="","",IF($E87="","Sin pedimento asignado",IF(COUNTIF('Control del mes'!$A$18:$A$57,$E87)=0,"Ese pedimento no está en el control","Asignada")))</f>
        <v/>
      </c>
    </row>
    <row r="88" customFormat="false" ht="18" hidden="false" customHeight="true" outlineLevel="0" collapsed="false">
      <c r="A88" s="54"/>
      <c r="B88" s="37"/>
      <c r="C88" s="54"/>
      <c r="D88" s="41"/>
      <c r="E88" s="54"/>
      <c r="F88" s="58" t="str">
        <f aca="false">IF($A88="","",IF($E88="","Sin pedimento asignado",IF(COUNTIF('Control del mes'!$A$18:$A$57,$E88)=0,"Ese pedimento no está en el control","Asignada")))</f>
        <v/>
      </c>
    </row>
    <row r="89" customFormat="false" ht="18" hidden="false" customHeight="true" outlineLevel="0" collapsed="false">
      <c r="A89" s="52"/>
      <c r="B89" s="43"/>
      <c r="C89" s="52"/>
      <c r="D89" s="44"/>
      <c r="E89" s="52"/>
      <c r="F89" s="58" t="str">
        <f aca="false">IF($A89="","",IF($E89="","Sin pedimento asignado",IF(COUNTIF('Control del mes'!$A$18:$A$57,$E89)=0,"Ese pedimento no está en el control","Asignada")))</f>
        <v/>
      </c>
    </row>
    <row r="90" customFormat="false" ht="18" hidden="false" customHeight="true" outlineLevel="0" collapsed="false">
      <c r="A90" s="54"/>
      <c r="B90" s="37"/>
      <c r="C90" s="54"/>
      <c r="D90" s="41"/>
      <c r="E90" s="54"/>
      <c r="F90" s="58" t="str">
        <f aca="false">IF($A90="","",IF($E90="","Sin pedimento asignado",IF(COUNTIF('Control del mes'!$A$18:$A$57,$E90)=0,"Ese pedimento no está en el control","Asignada")))</f>
        <v/>
      </c>
    </row>
    <row r="91" customFormat="false" ht="18" hidden="false" customHeight="true" outlineLevel="0" collapsed="false">
      <c r="A91" s="52"/>
      <c r="B91" s="43"/>
      <c r="C91" s="52"/>
      <c r="D91" s="44"/>
      <c r="E91" s="52"/>
      <c r="F91" s="58" t="str">
        <f aca="false">IF($A91="","",IF($E91="","Sin pedimento asignado",IF(COUNTIF('Control del mes'!$A$18:$A$57,$E91)=0,"Ese pedimento no está en el control","Asignada")))</f>
        <v/>
      </c>
    </row>
    <row r="92" customFormat="false" ht="18" hidden="false" customHeight="true" outlineLevel="0" collapsed="false">
      <c r="A92" s="54"/>
      <c r="B92" s="37"/>
      <c r="C92" s="54"/>
      <c r="D92" s="41"/>
      <c r="E92" s="54"/>
      <c r="F92" s="58" t="str">
        <f aca="false">IF($A92="","",IF($E92="","Sin pedimento asignado",IF(COUNTIF('Control del mes'!$A$18:$A$57,$E92)=0,"Ese pedimento no está en el control","Asignada")))</f>
        <v/>
      </c>
    </row>
    <row r="93" customFormat="false" ht="18" hidden="false" customHeight="true" outlineLevel="0" collapsed="false">
      <c r="A93" s="52"/>
      <c r="B93" s="43"/>
      <c r="C93" s="52"/>
      <c r="D93" s="44"/>
      <c r="E93" s="52"/>
      <c r="F93" s="58" t="str">
        <f aca="false">IF($A93="","",IF($E93="","Sin pedimento asignado",IF(COUNTIF('Control del mes'!$A$18:$A$57,$E93)=0,"Ese pedimento no está en el control","Asignada")))</f>
        <v/>
      </c>
    </row>
    <row r="94" customFormat="false" ht="18" hidden="false" customHeight="true" outlineLevel="0" collapsed="false">
      <c r="A94" s="54"/>
      <c r="B94" s="37"/>
      <c r="C94" s="54"/>
      <c r="D94" s="41"/>
      <c r="E94" s="54"/>
      <c r="F94" s="58" t="str">
        <f aca="false">IF($A94="","",IF($E94="","Sin pedimento asignado",IF(COUNTIF('Control del mes'!$A$18:$A$57,$E94)=0,"Ese pedimento no está en el control","Asignada")))</f>
        <v/>
      </c>
    </row>
    <row r="95" customFormat="false" ht="18" hidden="false" customHeight="true" outlineLevel="0" collapsed="false">
      <c r="A95" s="52"/>
      <c r="B95" s="43"/>
      <c r="C95" s="52"/>
      <c r="D95" s="44"/>
      <c r="E95" s="52"/>
      <c r="F95" s="58" t="str">
        <f aca="false">IF($A95="","",IF($E95="","Sin pedimento asignado",IF(COUNTIF('Control del mes'!$A$18:$A$57,$E95)=0,"Ese pedimento no está en el control","Asignada")))</f>
        <v/>
      </c>
    </row>
    <row r="96" customFormat="false" ht="18" hidden="false" customHeight="true" outlineLevel="0" collapsed="false">
      <c r="A96" s="54"/>
      <c r="B96" s="37"/>
      <c r="C96" s="54"/>
      <c r="D96" s="41"/>
      <c r="E96" s="54"/>
      <c r="F96" s="58" t="str">
        <f aca="false">IF($A96="","",IF($E96="","Sin pedimento asignado",IF(COUNTIF('Control del mes'!$A$18:$A$57,$E96)=0,"Ese pedimento no está en el control","Asignada")))</f>
        <v/>
      </c>
    </row>
    <row r="97" customFormat="false" ht="18" hidden="false" customHeight="true" outlineLevel="0" collapsed="false">
      <c r="A97" s="52"/>
      <c r="B97" s="43"/>
      <c r="C97" s="52"/>
      <c r="D97" s="44"/>
      <c r="E97" s="52"/>
      <c r="F97" s="58" t="str">
        <f aca="false">IF($A97="","",IF($E97="","Sin pedimento asignado",IF(COUNTIF('Control del mes'!$A$18:$A$57,$E97)=0,"Ese pedimento no está en el control","Asignada")))</f>
        <v/>
      </c>
    </row>
    <row r="98" customFormat="false" ht="18" hidden="false" customHeight="true" outlineLevel="0" collapsed="false">
      <c r="A98" s="54"/>
      <c r="B98" s="37"/>
      <c r="C98" s="54"/>
      <c r="D98" s="41"/>
      <c r="E98" s="54"/>
      <c r="F98" s="58" t="str">
        <f aca="false">IF($A98="","",IF($E98="","Sin pedimento asignado",IF(COUNTIF('Control del mes'!$A$18:$A$57,$E98)=0,"Ese pedimento no está en el control","Asignada")))</f>
        <v/>
      </c>
    </row>
    <row r="99" customFormat="false" ht="18" hidden="false" customHeight="true" outlineLevel="0" collapsed="false">
      <c r="A99" s="52"/>
      <c r="B99" s="43"/>
      <c r="C99" s="52"/>
      <c r="D99" s="44"/>
      <c r="E99" s="52"/>
      <c r="F99" s="58" t="str">
        <f aca="false">IF($A99="","",IF($E99="","Sin pedimento asignado",IF(COUNTIF('Control del mes'!$A$18:$A$57,$E99)=0,"Ese pedimento no está en el control","Asignada")))</f>
        <v/>
      </c>
    </row>
    <row r="100" customFormat="false" ht="18" hidden="false" customHeight="true" outlineLevel="0" collapsed="false">
      <c r="A100" s="54"/>
      <c r="B100" s="37"/>
      <c r="C100" s="54"/>
      <c r="D100" s="41"/>
      <c r="E100" s="54"/>
      <c r="F100" s="58" t="str">
        <f aca="false">IF($A100="","",IF($E100="","Sin pedimento asignado",IF(COUNTIF('Control del mes'!$A$18:$A$57,$E100)=0,"Ese pedimento no está en el control","Asignada")))</f>
        <v/>
      </c>
    </row>
    <row r="101" customFormat="false" ht="18" hidden="false" customHeight="true" outlineLevel="0" collapsed="false">
      <c r="A101" s="52"/>
      <c r="B101" s="43"/>
      <c r="C101" s="52"/>
      <c r="D101" s="44"/>
      <c r="E101" s="52"/>
      <c r="F101" s="58" t="str">
        <f aca="false">IF($A101="","",IF($E101="","Sin pedimento asignado",IF(COUNTIF('Control del mes'!$A$18:$A$57,$E101)=0,"Ese pedimento no está en el control","Asignada")))</f>
        <v/>
      </c>
    </row>
    <row r="102" customFormat="false" ht="18" hidden="false" customHeight="true" outlineLevel="0" collapsed="false">
      <c r="A102" s="54"/>
      <c r="B102" s="37"/>
      <c r="C102" s="54"/>
      <c r="D102" s="41"/>
      <c r="E102" s="54"/>
      <c r="F102" s="58" t="str">
        <f aca="false">IF($A102="","",IF($E102="","Sin pedimento asignado",IF(COUNTIF('Control del mes'!$A$18:$A$57,$E102)=0,"Ese pedimento no está en el control","Asignada")))</f>
        <v/>
      </c>
    </row>
    <row r="103" customFormat="false" ht="18" hidden="false" customHeight="true" outlineLevel="0" collapsed="false">
      <c r="A103" s="52"/>
      <c r="B103" s="43"/>
      <c r="C103" s="52"/>
      <c r="D103" s="44"/>
      <c r="E103" s="52"/>
      <c r="F103" s="58" t="str">
        <f aca="false">IF($A103="","",IF($E103="","Sin pedimento asignado",IF(COUNTIF('Control del mes'!$A$18:$A$57,$E103)=0,"Ese pedimento no está en el control","Asignada")))</f>
        <v/>
      </c>
    </row>
    <row r="104" customFormat="false" ht="18" hidden="false" customHeight="true" outlineLevel="0" collapsed="false">
      <c r="A104" s="54"/>
      <c r="B104" s="37"/>
      <c r="C104" s="54"/>
      <c r="D104" s="41"/>
      <c r="E104" s="54"/>
      <c r="F104" s="58" t="str">
        <f aca="false">IF($A104="","",IF($E104="","Sin pedimento asignado",IF(COUNTIF('Control del mes'!$A$18:$A$57,$E104)=0,"Ese pedimento no está en el control","Asignada")))</f>
        <v/>
      </c>
    </row>
    <row r="105" customFormat="false" ht="18" hidden="false" customHeight="true" outlineLevel="0" collapsed="false">
      <c r="A105" s="52"/>
      <c r="B105" s="43"/>
      <c r="C105" s="52"/>
      <c r="D105" s="44"/>
      <c r="E105" s="52"/>
      <c r="F105" s="58" t="str">
        <f aca="false">IF($A105="","",IF($E105="","Sin pedimento asignado",IF(COUNTIF('Control del mes'!$A$18:$A$57,$E105)=0,"Ese pedimento no está en el control","Asignada")))</f>
        <v/>
      </c>
    </row>
    <row r="106" customFormat="false" ht="18" hidden="false" customHeight="true" outlineLevel="0" collapsed="false">
      <c r="A106" s="54"/>
      <c r="B106" s="37"/>
      <c r="C106" s="54"/>
      <c r="D106" s="41"/>
      <c r="E106" s="54"/>
      <c r="F106" s="58" t="str">
        <f aca="false">IF($A106="","",IF($E106="","Sin pedimento asignado",IF(COUNTIF('Control del mes'!$A$18:$A$57,$E106)=0,"Ese pedimento no está en el control","Asignada")))</f>
        <v/>
      </c>
    </row>
    <row r="107" customFormat="false" ht="18" hidden="false" customHeight="true" outlineLevel="0" collapsed="false">
      <c r="A107" s="52"/>
      <c r="B107" s="43"/>
      <c r="C107" s="52"/>
      <c r="D107" s="44"/>
      <c r="E107" s="52"/>
      <c r="F107" s="58" t="str">
        <f aca="false">IF($A107="","",IF($E107="","Sin pedimento asignado",IF(COUNTIF('Control del mes'!$A$18:$A$57,$E107)=0,"Ese pedimento no está en el control","Asignada")))</f>
        <v/>
      </c>
    </row>
    <row r="108" customFormat="false" ht="18" hidden="false" customHeight="true" outlineLevel="0" collapsed="false">
      <c r="A108" s="54"/>
      <c r="B108" s="37"/>
      <c r="C108" s="54"/>
      <c r="D108" s="41"/>
      <c r="E108" s="54"/>
      <c r="F108" s="58" t="str">
        <f aca="false">IF($A108="","",IF($E108="","Sin pedimento asignado",IF(COUNTIF('Control del mes'!$A$18:$A$57,$E108)=0,"Ese pedimento no está en el control","Asignada")))</f>
        <v/>
      </c>
    </row>
    <row r="109" customFormat="false" ht="18" hidden="false" customHeight="true" outlineLevel="0" collapsed="false">
      <c r="A109" s="52"/>
      <c r="B109" s="43"/>
      <c r="C109" s="52"/>
      <c r="D109" s="44"/>
      <c r="E109" s="52"/>
      <c r="F109" s="58" t="str">
        <f aca="false">IF($A109="","",IF($E109="","Sin pedimento asignado",IF(COUNTIF('Control del mes'!$A$18:$A$57,$E109)=0,"Ese pedimento no está en el control","Asignada")))</f>
        <v/>
      </c>
    </row>
    <row r="110" customFormat="false" ht="18" hidden="false" customHeight="true" outlineLevel="0" collapsed="false">
      <c r="A110" s="54"/>
      <c r="B110" s="37"/>
      <c r="C110" s="54"/>
      <c r="D110" s="41"/>
      <c r="E110" s="54"/>
      <c r="F110" s="58" t="str">
        <f aca="false">IF($A110="","",IF($E110="","Sin pedimento asignado",IF(COUNTIF('Control del mes'!$A$18:$A$57,$E110)=0,"Ese pedimento no está en el control","Asignada")))</f>
        <v/>
      </c>
    </row>
    <row r="111" customFormat="false" ht="18" hidden="false" customHeight="true" outlineLevel="0" collapsed="false">
      <c r="A111" s="52"/>
      <c r="B111" s="43"/>
      <c r="C111" s="52"/>
      <c r="D111" s="44"/>
      <c r="E111" s="52"/>
      <c r="F111" s="58" t="str">
        <f aca="false">IF($A111="","",IF($E111="","Sin pedimento asignado",IF(COUNTIF('Control del mes'!$A$18:$A$57,$E111)=0,"Ese pedimento no está en el control","Asignada")))</f>
        <v/>
      </c>
    </row>
    <row r="112" customFormat="false" ht="18" hidden="false" customHeight="true" outlineLevel="0" collapsed="false">
      <c r="A112" s="54"/>
      <c r="B112" s="37"/>
      <c r="C112" s="54"/>
      <c r="D112" s="41"/>
      <c r="E112" s="54"/>
      <c r="F112" s="58" t="str">
        <f aca="false">IF($A112="","",IF($E112="","Sin pedimento asignado",IF(COUNTIF('Control del mes'!$A$18:$A$57,$E112)=0,"Ese pedimento no está en el control","Asignada")))</f>
        <v/>
      </c>
    </row>
    <row r="113" customFormat="false" ht="18" hidden="false" customHeight="true" outlineLevel="0" collapsed="false">
      <c r="A113" s="52"/>
      <c r="B113" s="43"/>
      <c r="C113" s="52"/>
      <c r="D113" s="44"/>
      <c r="E113" s="52"/>
      <c r="F113" s="58" t="str">
        <f aca="false">IF($A113="","",IF($E113="","Sin pedimento asignado",IF(COUNTIF('Control del mes'!$A$18:$A$57,$E113)=0,"Ese pedimento no está en el control","Asignada")))</f>
        <v/>
      </c>
    </row>
    <row r="114" customFormat="false" ht="18" hidden="false" customHeight="true" outlineLevel="0" collapsed="false">
      <c r="A114" s="54"/>
      <c r="B114" s="37"/>
      <c r="C114" s="54"/>
      <c r="D114" s="41"/>
      <c r="E114" s="54"/>
      <c r="F114" s="58" t="str">
        <f aca="false">IF($A114="","",IF($E114="","Sin pedimento asignado",IF(COUNTIF('Control del mes'!$A$18:$A$57,$E114)=0,"Ese pedimento no está en el control","Asignada")))</f>
        <v/>
      </c>
    </row>
    <row r="115" customFormat="false" ht="18" hidden="false" customHeight="true" outlineLevel="0" collapsed="false">
      <c r="A115" s="52"/>
      <c r="B115" s="43"/>
      <c r="C115" s="52"/>
      <c r="D115" s="44"/>
      <c r="E115" s="52"/>
      <c r="F115" s="58" t="str">
        <f aca="false">IF($A115="","",IF($E115="","Sin pedimento asignado",IF(COUNTIF('Control del mes'!$A$18:$A$57,$E115)=0,"Ese pedimento no está en el control","Asignada")))</f>
        <v/>
      </c>
    </row>
    <row r="116" customFormat="false" ht="18" hidden="false" customHeight="true" outlineLevel="0" collapsed="false">
      <c r="A116" s="54"/>
      <c r="B116" s="37"/>
      <c r="C116" s="54"/>
      <c r="D116" s="41"/>
      <c r="E116" s="54"/>
      <c r="F116" s="58" t="str">
        <f aca="false">IF($A116="","",IF($E116="","Sin pedimento asignado",IF(COUNTIF('Control del mes'!$A$18:$A$57,$E116)=0,"Ese pedimento no está en el control","Asignada")))</f>
        <v/>
      </c>
    </row>
    <row r="117" customFormat="false" ht="18" hidden="false" customHeight="true" outlineLevel="0" collapsed="false">
      <c r="A117" s="52"/>
      <c r="B117" s="43"/>
      <c r="C117" s="52"/>
      <c r="D117" s="44"/>
      <c r="E117" s="52"/>
      <c r="F117" s="58" t="str">
        <f aca="false">IF($A117="","",IF($E117="","Sin pedimento asignado",IF(COUNTIF('Control del mes'!$A$18:$A$57,$E117)=0,"Ese pedimento no está en el control","Asignada")))</f>
        <v/>
      </c>
    </row>
    <row r="118" customFormat="false" ht="18" hidden="false" customHeight="true" outlineLevel="0" collapsed="false">
      <c r="A118" s="54"/>
      <c r="B118" s="37"/>
      <c r="C118" s="54"/>
      <c r="D118" s="41"/>
      <c r="E118" s="54"/>
      <c r="F118" s="58" t="str">
        <f aca="false">IF($A118="","",IF($E118="","Sin pedimento asignado",IF(COUNTIF('Control del mes'!$A$18:$A$57,$E118)=0,"Ese pedimento no está en el control","Asignada")))</f>
        <v/>
      </c>
    </row>
    <row r="119" customFormat="false" ht="18" hidden="false" customHeight="true" outlineLevel="0" collapsed="false">
      <c r="A119" s="52"/>
      <c r="B119" s="43"/>
      <c r="C119" s="52"/>
      <c r="D119" s="44"/>
      <c r="E119" s="52"/>
      <c r="F119" s="58" t="str">
        <f aca="false">IF($A119="","",IF($E119="","Sin pedimento asignado",IF(COUNTIF('Control del mes'!$A$18:$A$57,$E119)=0,"Ese pedimento no está en el control","Asignada")))</f>
        <v/>
      </c>
    </row>
    <row r="120" customFormat="false" ht="18" hidden="false" customHeight="true" outlineLevel="0" collapsed="false">
      <c r="A120" s="54"/>
      <c r="B120" s="37"/>
      <c r="C120" s="54"/>
      <c r="D120" s="41"/>
      <c r="E120" s="54"/>
      <c r="F120" s="58" t="str">
        <f aca="false">IF($A120="","",IF($E120="","Sin pedimento asignado",IF(COUNTIF('Control del mes'!$A$18:$A$57,$E120)=0,"Ese pedimento no está en el control","Asignada")))</f>
        <v/>
      </c>
    </row>
    <row r="121" customFormat="false" ht="18" hidden="false" customHeight="true" outlineLevel="0" collapsed="false">
      <c r="A121" s="52"/>
      <c r="B121" s="43"/>
      <c r="C121" s="52"/>
      <c r="D121" s="44"/>
      <c r="E121" s="52"/>
      <c r="F121" s="58" t="str">
        <f aca="false">IF($A121="","",IF($E121="","Sin pedimento asignado",IF(COUNTIF('Control del mes'!$A$18:$A$57,$E121)=0,"Ese pedimento no está en el control","Asignada")))</f>
        <v/>
      </c>
    </row>
    <row r="122" customFormat="false" ht="18" hidden="false" customHeight="true" outlineLevel="0" collapsed="false">
      <c r="A122" s="54"/>
      <c r="B122" s="37"/>
      <c r="C122" s="54"/>
      <c r="D122" s="41"/>
      <c r="E122" s="54"/>
      <c r="F122" s="58" t="str">
        <f aca="false">IF($A122="","",IF($E122="","Sin pedimento asignado",IF(COUNTIF('Control del mes'!$A$18:$A$57,$E122)=0,"Ese pedimento no está en el control","Asignada")))</f>
        <v/>
      </c>
    </row>
    <row r="123" customFormat="false" ht="18" hidden="false" customHeight="true" outlineLevel="0" collapsed="false">
      <c r="A123" s="52"/>
      <c r="B123" s="43"/>
      <c r="C123" s="52"/>
      <c r="D123" s="44"/>
      <c r="E123" s="52"/>
      <c r="F123" s="58" t="str">
        <f aca="false">IF($A123="","",IF($E123="","Sin pedimento asignado",IF(COUNTIF('Control del mes'!$A$18:$A$57,$E123)=0,"Ese pedimento no está en el control","Asignada")))</f>
        <v/>
      </c>
    </row>
    <row r="124" customFormat="false" ht="18" hidden="false" customHeight="true" outlineLevel="0" collapsed="false">
      <c r="A124" s="54"/>
      <c r="B124" s="37"/>
      <c r="C124" s="54"/>
      <c r="D124" s="41"/>
      <c r="E124" s="54"/>
      <c r="F124" s="58" t="str">
        <f aca="false">IF($A124="","",IF($E124="","Sin pedimento asignado",IF(COUNTIF('Control del mes'!$A$18:$A$57,$E124)=0,"Ese pedimento no está en el control","Asignada")))</f>
        <v/>
      </c>
    </row>
    <row r="125" customFormat="false" ht="18" hidden="false" customHeight="true" outlineLevel="0" collapsed="false">
      <c r="A125" s="52"/>
      <c r="B125" s="43"/>
      <c r="C125" s="52"/>
      <c r="D125" s="44"/>
      <c r="E125" s="52"/>
      <c r="F125" s="58" t="str">
        <f aca="false">IF($A125="","",IF($E125="","Sin pedimento asignado",IF(COUNTIF('Control del mes'!$A$18:$A$57,$E125)=0,"Ese pedimento no está en el control","Asignada")))</f>
        <v/>
      </c>
    </row>
    <row r="126" customFormat="false" ht="18" hidden="false" customHeight="true" outlineLevel="0" collapsed="false">
      <c r="A126" s="54"/>
      <c r="B126" s="37"/>
      <c r="C126" s="54"/>
      <c r="D126" s="41"/>
      <c r="E126" s="54"/>
      <c r="F126" s="58" t="str">
        <f aca="false">IF($A126="","",IF($E126="","Sin pedimento asignado",IF(COUNTIF('Control del mes'!$A$18:$A$57,$E126)=0,"Ese pedimento no está en el control","Asignada")))</f>
        <v/>
      </c>
    </row>
    <row r="127" customFormat="false" ht="18" hidden="false" customHeight="true" outlineLevel="0" collapsed="false">
      <c r="A127" s="52"/>
      <c r="B127" s="43"/>
      <c r="C127" s="52"/>
      <c r="D127" s="44"/>
      <c r="E127" s="52"/>
      <c r="F127" s="58" t="str">
        <f aca="false">IF($A127="","",IF($E127="","Sin pedimento asignado",IF(COUNTIF('Control del mes'!$A$18:$A$57,$E127)=0,"Ese pedimento no está en el control","Asignada")))</f>
        <v/>
      </c>
    </row>
    <row r="128" customFormat="false" ht="18" hidden="false" customHeight="true" outlineLevel="0" collapsed="false">
      <c r="A128" s="54"/>
      <c r="B128" s="37"/>
      <c r="C128" s="54"/>
      <c r="D128" s="41"/>
      <c r="E128" s="54"/>
      <c r="F128" s="58" t="str">
        <f aca="false">IF($A128="","",IF($E128="","Sin pedimento asignado",IF(COUNTIF('Control del mes'!$A$18:$A$57,$E128)=0,"Ese pedimento no está en el control","Asignada")))</f>
        <v/>
      </c>
    </row>
    <row r="129" customFormat="false" ht="18" hidden="false" customHeight="true" outlineLevel="0" collapsed="false">
      <c r="A129" s="52"/>
      <c r="B129" s="43"/>
      <c r="C129" s="52"/>
      <c r="D129" s="44"/>
      <c r="E129" s="52"/>
      <c r="F129" s="58" t="str">
        <f aca="false">IF($A129="","",IF($E129="","Sin pedimento asignado",IF(COUNTIF('Control del mes'!$A$18:$A$57,$E129)=0,"Ese pedimento no está en el control","Asignada")))</f>
        <v/>
      </c>
    </row>
    <row r="130" customFormat="false" ht="18" hidden="false" customHeight="true" outlineLevel="0" collapsed="false">
      <c r="A130" s="54"/>
      <c r="B130" s="37"/>
      <c r="C130" s="54"/>
      <c r="D130" s="41"/>
      <c r="E130" s="54"/>
      <c r="F130" s="58" t="str">
        <f aca="false">IF($A130="","",IF($E130="","Sin pedimento asignado",IF(COUNTIF('Control del mes'!$A$18:$A$57,$E130)=0,"Ese pedimento no está en el control","Asignada")))</f>
        <v/>
      </c>
    </row>
    <row r="131" customFormat="false" ht="18" hidden="false" customHeight="true" outlineLevel="0" collapsed="false">
      <c r="A131" s="52"/>
      <c r="B131" s="43"/>
      <c r="C131" s="52"/>
      <c r="D131" s="44"/>
      <c r="E131" s="52"/>
      <c r="F131" s="58" t="str">
        <f aca="false">IF($A131="","",IF($E131="","Sin pedimento asignado",IF(COUNTIF('Control del mes'!$A$18:$A$57,$E131)=0,"Ese pedimento no está en el control","Asignada")))</f>
        <v/>
      </c>
    </row>
    <row r="132" customFormat="false" ht="18" hidden="false" customHeight="true" outlineLevel="0" collapsed="false">
      <c r="A132" s="54"/>
      <c r="B132" s="37"/>
      <c r="C132" s="54"/>
      <c r="D132" s="41"/>
      <c r="E132" s="54"/>
      <c r="F132" s="58" t="str">
        <f aca="false">IF($A132="","",IF($E132="","Sin pedimento asignado",IF(COUNTIF('Control del mes'!$A$18:$A$57,$E132)=0,"Ese pedimento no está en el control","Asignada")))</f>
        <v/>
      </c>
    </row>
    <row r="133" customFormat="false" ht="18" hidden="false" customHeight="true" outlineLevel="0" collapsed="false">
      <c r="A133" s="52"/>
      <c r="B133" s="43"/>
      <c r="C133" s="52"/>
      <c r="D133" s="44"/>
      <c r="E133" s="52"/>
      <c r="F133" s="58" t="str">
        <f aca="false">IF($A133="","",IF($E133="","Sin pedimento asignado",IF(COUNTIF('Control del mes'!$A$18:$A$57,$E133)=0,"Ese pedimento no está en el control","Asignada")))</f>
        <v/>
      </c>
    </row>
    <row r="134" customFormat="false" ht="18" hidden="false" customHeight="true" outlineLevel="0" collapsed="false">
      <c r="A134" s="54"/>
      <c r="B134" s="37"/>
      <c r="C134" s="54"/>
      <c r="D134" s="41"/>
      <c r="E134" s="54"/>
      <c r="F134" s="58" t="str">
        <f aca="false">IF($A134="","",IF($E134="","Sin pedimento asignado",IF(COUNTIF('Control del mes'!$A$18:$A$57,$E134)=0,"Ese pedimento no está en el control","Asignada")))</f>
        <v/>
      </c>
    </row>
    <row r="135" customFormat="false" ht="18" hidden="false" customHeight="true" outlineLevel="0" collapsed="false">
      <c r="A135" s="52"/>
      <c r="B135" s="43"/>
      <c r="C135" s="52"/>
      <c r="D135" s="44"/>
      <c r="E135" s="52"/>
      <c r="F135" s="58" t="str">
        <f aca="false">IF($A135="","",IF($E135="","Sin pedimento asignado",IF(COUNTIF('Control del mes'!$A$18:$A$57,$E135)=0,"Ese pedimento no está en el control","Asignada")))</f>
        <v/>
      </c>
    </row>
    <row r="136" customFormat="false" ht="18" hidden="false" customHeight="true" outlineLevel="0" collapsed="false">
      <c r="A136" s="54"/>
      <c r="B136" s="37"/>
      <c r="C136" s="54"/>
      <c r="D136" s="41"/>
      <c r="E136" s="54"/>
      <c r="F136" s="58" t="str">
        <f aca="false">IF($A136="","",IF($E136="","Sin pedimento asignado",IF(COUNTIF('Control del mes'!$A$18:$A$57,$E136)=0,"Ese pedimento no está en el control","Asignada")))</f>
        <v/>
      </c>
    </row>
    <row r="137" customFormat="false" ht="18" hidden="false" customHeight="true" outlineLevel="0" collapsed="false">
      <c r="A137" s="52"/>
      <c r="B137" s="43"/>
      <c r="C137" s="52"/>
      <c r="D137" s="44"/>
      <c r="E137" s="52"/>
      <c r="F137" s="58" t="str">
        <f aca="false">IF($A137="","",IF($E137="","Sin pedimento asignado",IF(COUNTIF('Control del mes'!$A$18:$A$57,$E137)=0,"Ese pedimento no está en el control","Asignada")))</f>
        <v/>
      </c>
    </row>
    <row r="138" customFormat="false" ht="18" hidden="false" customHeight="true" outlineLevel="0" collapsed="false">
      <c r="A138" s="54"/>
      <c r="B138" s="37"/>
      <c r="C138" s="54"/>
      <c r="D138" s="41"/>
      <c r="E138" s="54"/>
      <c r="F138" s="58" t="str">
        <f aca="false">IF($A138="","",IF($E138="","Sin pedimento asignado",IF(COUNTIF('Control del mes'!$A$18:$A$57,$E138)=0,"Ese pedimento no está en el control","Asignada")))</f>
        <v/>
      </c>
    </row>
    <row r="139" customFormat="false" ht="18" hidden="false" customHeight="true" outlineLevel="0" collapsed="false">
      <c r="A139" s="52"/>
      <c r="B139" s="43"/>
      <c r="C139" s="52"/>
      <c r="D139" s="44"/>
      <c r="E139" s="52"/>
      <c r="F139" s="58" t="str">
        <f aca="false">IF($A139="","",IF($E139="","Sin pedimento asignado",IF(COUNTIF('Control del mes'!$A$18:$A$57,$E139)=0,"Ese pedimento no está en el control","Asignada")))</f>
        <v/>
      </c>
    </row>
    <row r="140" customFormat="false" ht="18" hidden="false" customHeight="true" outlineLevel="0" collapsed="false">
      <c r="A140" s="54"/>
      <c r="B140" s="37"/>
      <c r="C140" s="54"/>
      <c r="D140" s="41"/>
      <c r="E140" s="54"/>
      <c r="F140" s="58" t="str">
        <f aca="false">IF($A140="","",IF($E140="","Sin pedimento asignado",IF(COUNTIF('Control del mes'!$A$18:$A$57,$E140)=0,"Ese pedimento no está en el control","Asignada")))</f>
        <v/>
      </c>
    </row>
    <row r="141" customFormat="false" ht="18" hidden="false" customHeight="true" outlineLevel="0" collapsed="false">
      <c r="A141" s="52"/>
      <c r="B141" s="43"/>
      <c r="C141" s="52"/>
      <c r="D141" s="44"/>
      <c r="E141" s="52"/>
      <c r="F141" s="58" t="str">
        <f aca="false">IF($A141="","",IF($E141="","Sin pedimento asignado",IF(COUNTIF('Control del mes'!$A$18:$A$57,$E141)=0,"Ese pedimento no está en el control","Asignada")))</f>
        <v/>
      </c>
    </row>
    <row r="142" customFormat="false" ht="18" hidden="false" customHeight="true" outlineLevel="0" collapsed="false">
      <c r="A142" s="54"/>
      <c r="B142" s="37"/>
      <c r="C142" s="54"/>
      <c r="D142" s="41"/>
      <c r="E142" s="54"/>
      <c r="F142" s="58" t="str">
        <f aca="false">IF($A142="","",IF($E142="","Sin pedimento asignado",IF(COUNTIF('Control del mes'!$A$18:$A$57,$E142)=0,"Ese pedimento no está en el control","Asignada")))</f>
        <v/>
      </c>
    </row>
    <row r="143" customFormat="false" ht="18" hidden="false" customHeight="true" outlineLevel="0" collapsed="false">
      <c r="A143" s="52"/>
      <c r="B143" s="43"/>
      <c r="C143" s="52"/>
      <c r="D143" s="44"/>
      <c r="E143" s="52"/>
      <c r="F143" s="58" t="str">
        <f aca="false">IF($A143="","",IF($E143="","Sin pedimento asignado",IF(COUNTIF('Control del mes'!$A$18:$A$57,$E143)=0,"Ese pedimento no está en el control","Asignada")))</f>
        <v/>
      </c>
    </row>
    <row r="144" customFormat="false" ht="18" hidden="false" customHeight="true" outlineLevel="0" collapsed="false">
      <c r="A144" s="54"/>
      <c r="B144" s="37"/>
      <c r="C144" s="54"/>
      <c r="D144" s="41"/>
      <c r="E144" s="54"/>
      <c r="F144" s="58" t="str">
        <f aca="false">IF($A144="","",IF($E144="","Sin pedimento asignado",IF(COUNTIF('Control del mes'!$A$18:$A$57,$E144)=0,"Ese pedimento no está en el control","Asignada")))</f>
        <v/>
      </c>
    </row>
    <row r="145" customFormat="false" ht="18" hidden="false" customHeight="true" outlineLevel="0" collapsed="false">
      <c r="A145" s="52"/>
      <c r="B145" s="43"/>
      <c r="C145" s="52"/>
      <c r="D145" s="44"/>
      <c r="E145" s="52"/>
      <c r="F145" s="58" t="str">
        <f aca="false">IF($A145="","",IF($E145="","Sin pedimento asignado",IF(COUNTIF('Control del mes'!$A$18:$A$57,$E145)=0,"Ese pedimento no está en el control","Asignada")))</f>
        <v/>
      </c>
    </row>
    <row r="146" customFormat="false" ht="18" hidden="false" customHeight="true" outlineLevel="0" collapsed="false">
      <c r="A146" s="54"/>
      <c r="B146" s="37"/>
      <c r="C146" s="54"/>
      <c r="D146" s="41"/>
      <c r="E146" s="54"/>
      <c r="F146" s="58" t="str">
        <f aca="false">IF($A146="","",IF($E146="","Sin pedimento asignado",IF(COUNTIF('Control del mes'!$A$18:$A$57,$E146)=0,"Ese pedimento no está en el control","Asignada")))</f>
        <v/>
      </c>
    </row>
    <row r="147" customFormat="false" ht="18" hidden="false" customHeight="true" outlineLevel="0" collapsed="false">
      <c r="A147" s="52"/>
      <c r="B147" s="43"/>
      <c r="C147" s="52"/>
      <c r="D147" s="44"/>
      <c r="E147" s="52"/>
      <c r="F147" s="58" t="str">
        <f aca="false">IF($A147="","",IF($E147="","Sin pedimento asignado",IF(COUNTIF('Control del mes'!$A$18:$A$57,$E147)=0,"Ese pedimento no está en el control","Asignada")))</f>
        <v/>
      </c>
    </row>
    <row r="148" customFormat="false" ht="18" hidden="false" customHeight="true" outlineLevel="0" collapsed="false">
      <c r="A148" s="54"/>
      <c r="B148" s="37"/>
      <c r="C148" s="54"/>
      <c r="D148" s="41"/>
      <c r="E148" s="54"/>
      <c r="F148" s="58" t="str">
        <f aca="false">IF($A148="","",IF($E148="","Sin pedimento asignado",IF(COUNTIF('Control del mes'!$A$18:$A$57,$E148)=0,"Ese pedimento no está en el control","Asignada")))</f>
        <v/>
      </c>
    </row>
    <row r="149" customFormat="false" ht="18" hidden="false" customHeight="true" outlineLevel="0" collapsed="false">
      <c r="A149" s="52"/>
      <c r="B149" s="43"/>
      <c r="C149" s="52"/>
      <c r="D149" s="44"/>
      <c r="E149" s="52"/>
      <c r="F149" s="58" t="str">
        <f aca="false">IF($A149="","",IF($E149="","Sin pedimento asignado",IF(COUNTIF('Control del mes'!$A$18:$A$57,$E149)=0,"Ese pedimento no está en el control","Asignada")))</f>
        <v/>
      </c>
    </row>
    <row r="150" customFormat="false" ht="18" hidden="false" customHeight="true" outlineLevel="0" collapsed="false">
      <c r="A150" s="54"/>
      <c r="B150" s="37"/>
      <c r="C150" s="54"/>
      <c r="D150" s="41"/>
      <c r="E150" s="54"/>
      <c r="F150" s="58" t="str">
        <f aca="false">IF($A150="","",IF($E150="","Sin pedimento asignado",IF(COUNTIF('Control del mes'!$A$18:$A$57,$E150)=0,"Ese pedimento no está en el control","Asignada")))</f>
        <v/>
      </c>
    </row>
    <row r="151" customFormat="false" ht="18" hidden="false" customHeight="true" outlineLevel="0" collapsed="false">
      <c r="A151" s="52"/>
      <c r="B151" s="43"/>
      <c r="C151" s="52"/>
      <c r="D151" s="44"/>
      <c r="E151" s="52"/>
      <c r="F151" s="58" t="str">
        <f aca="false">IF($A151="","",IF($E151="","Sin pedimento asignado",IF(COUNTIF('Control del mes'!$A$18:$A$57,$E151)=0,"Ese pedimento no está en el control","Asignada")))</f>
        <v/>
      </c>
    </row>
    <row r="152" customFormat="false" ht="18" hidden="false" customHeight="true" outlineLevel="0" collapsed="false">
      <c r="A152" s="54"/>
      <c r="B152" s="37"/>
      <c r="C152" s="54"/>
      <c r="D152" s="41"/>
      <c r="E152" s="54"/>
      <c r="F152" s="58" t="str">
        <f aca="false">IF($A152="","",IF($E152="","Sin pedimento asignado",IF(COUNTIF('Control del mes'!$A$18:$A$57,$E152)=0,"Ese pedimento no está en el control","Asignada")))</f>
        <v/>
      </c>
    </row>
    <row r="153" customFormat="false" ht="18" hidden="false" customHeight="true" outlineLevel="0" collapsed="false">
      <c r="A153" s="52"/>
      <c r="B153" s="43"/>
      <c r="C153" s="52"/>
      <c r="D153" s="44"/>
      <c r="E153" s="52"/>
      <c r="F153" s="58" t="str">
        <f aca="false">IF($A153="","",IF($E153="","Sin pedimento asignado",IF(COUNTIF('Control del mes'!$A$18:$A$57,$E153)=0,"Ese pedimento no está en el control","Asignada")))</f>
        <v/>
      </c>
    </row>
    <row r="154" customFormat="false" ht="18" hidden="false" customHeight="true" outlineLevel="0" collapsed="false">
      <c r="A154" s="54"/>
      <c r="B154" s="37"/>
      <c r="C154" s="54"/>
      <c r="D154" s="41"/>
      <c r="E154" s="54"/>
      <c r="F154" s="58" t="str">
        <f aca="false">IF($A154="","",IF($E154="","Sin pedimento asignado",IF(COUNTIF('Control del mes'!$A$18:$A$57,$E154)=0,"Ese pedimento no está en el control","Asignada")))</f>
        <v/>
      </c>
    </row>
    <row r="155" customFormat="false" ht="18" hidden="false" customHeight="true" outlineLevel="0" collapsed="false">
      <c r="A155" s="52"/>
      <c r="B155" s="43"/>
      <c r="C155" s="52"/>
      <c r="D155" s="44"/>
      <c r="E155" s="52"/>
      <c r="F155" s="58" t="str">
        <f aca="false">IF($A155="","",IF($E155="","Sin pedimento asignado",IF(COUNTIF('Control del mes'!$A$18:$A$57,$E155)=0,"Ese pedimento no está en el control","Asignada")))</f>
        <v/>
      </c>
    </row>
    <row r="156" customFormat="false" ht="18" hidden="false" customHeight="true" outlineLevel="0" collapsed="false">
      <c r="A156" s="54"/>
      <c r="B156" s="37"/>
      <c r="C156" s="54"/>
      <c r="D156" s="41"/>
      <c r="E156" s="54"/>
      <c r="F156" s="58" t="str">
        <f aca="false">IF($A156="","",IF($E156="","Sin pedimento asignado",IF(COUNTIF('Control del mes'!$A$18:$A$57,$E156)=0,"Ese pedimento no está en el control","Asignada")))</f>
        <v/>
      </c>
    </row>
    <row r="157" customFormat="false" ht="18" hidden="false" customHeight="true" outlineLevel="0" collapsed="false">
      <c r="A157" s="52"/>
      <c r="B157" s="43"/>
      <c r="C157" s="52"/>
      <c r="D157" s="44"/>
      <c r="E157" s="52"/>
      <c r="F157" s="58" t="str">
        <f aca="false">IF($A157="","",IF($E157="","Sin pedimento asignado",IF(COUNTIF('Control del mes'!$A$18:$A$57,$E157)=0,"Ese pedimento no está en el control","Asignada")))</f>
        <v/>
      </c>
    </row>
    <row r="158" customFormat="false" ht="18" hidden="false" customHeight="true" outlineLevel="0" collapsed="false">
      <c r="A158" s="54"/>
      <c r="B158" s="37"/>
      <c r="C158" s="54"/>
      <c r="D158" s="41"/>
      <c r="E158" s="54"/>
      <c r="F158" s="58" t="str">
        <f aca="false">IF($A158="","",IF($E158="","Sin pedimento asignado",IF(COUNTIF('Control del mes'!$A$18:$A$57,$E158)=0,"Ese pedimento no está en el control","Asignada")))</f>
        <v/>
      </c>
    </row>
    <row r="159" customFormat="false" ht="18" hidden="false" customHeight="true" outlineLevel="0" collapsed="false">
      <c r="A159" s="52"/>
      <c r="B159" s="43"/>
      <c r="C159" s="52"/>
      <c r="D159" s="44"/>
      <c r="E159" s="52"/>
      <c r="F159" s="58" t="str">
        <f aca="false">IF($A159="","",IF($E159="","Sin pedimento asignado",IF(COUNTIF('Control del mes'!$A$18:$A$57,$E159)=0,"Ese pedimento no está en el control","Asignada")))</f>
        <v/>
      </c>
    </row>
    <row r="160" customFormat="false" ht="18" hidden="false" customHeight="true" outlineLevel="0" collapsed="false">
      <c r="A160" s="54"/>
      <c r="B160" s="37"/>
      <c r="C160" s="54"/>
      <c r="D160" s="41"/>
      <c r="E160" s="54"/>
      <c r="F160" s="58" t="str">
        <f aca="false">IF($A160="","",IF($E160="","Sin pedimento asignado",IF(COUNTIF('Control del mes'!$A$18:$A$57,$E160)=0,"Ese pedimento no está en el control","Asignada")))</f>
        <v/>
      </c>
    </row>
    <row r="161" customFormat="false" ht="18" hidden="false" customHeight="true" outlineLevel="0" collapsed="false">
      <c r="A161" s="52"/>
      <c r="B161" s="43"/>
      <c r="C161" s="52"/>
      <c r="D161" s="44"/>
      <c r="E161" s="52"/>
      <c r="F161" s="58" t="str">
        <f aca="false">IF($A161="","",IF($E161="","Sin pedimento asignado",IF(COUNTIF('Control del mes'!$A$18:$A$57,$E161)=0,"Ese pedimento no está en el control","Asignada")))</f>
        <v/>
      </c>
    </row>
    <row r="162" customFormat="false" ht="18" hidden="false" customHeight="true" outlineLevel="0" collapsed="false">
      <c r="A162" s="54"/>
      <c r="B162" s="37"/>
      <c r="C162" s="54"/>
      <c r="D162" s="41"/>
      <c r="E162" s="54"/>
      <c r="F162" s="58" t="str">
        <f aca="false">IF($A162="","",IF($E162="","Sin pedimento asignado",IF(COUNTIF('Control del mes'!$A$18:$A$57,$E162)=0,"Ese pedimento no está en el control","Asignada")))</f>
        <v/>
      </c>
    </row>
    <row r="163" customFormat="false" ht="18" hidden="false" customHeight="true" outlineLevel="0" collapsed="false">
      <c r="A163" s="52"/>
      <c r="B163" s="43"/>
      <c r="C163" s="52"/>
      <c r="D163" s="44"/>
      <c r="E163" s="52"/>
      <c r="F163" s="58" t="str">
        <f aca="false">IF($A163="","",IF($E163="","Sin pedimento asignado",IF(COUNTIF('Control del mes'!$A$18:$A$57,$E163)=0,"Ese pedimento no está en el control","Asignada")))</f>
        <v/>
      </c>
    </row>
    <row r="164" customFormat="false" ht="18" hidden="false" customHeight="true" outlineLevel="0" collapsed="false">
      <c r="A164" s="54"/>
      <c r="B164" s="37"/>
      <c r="C164" s="54"/>
      <c r="D164" s="41"/>
      <c r="E164" s="54"/>
      <c r="F164" s="58" t="str">
        <f aca="false">IF($A164="","",IF($E164="","Sin pedimento asignado",IF(COUNTIF('Control del mes'!$A$18:$A$57,$E164)=0,"Ese pedimento no está en el control","Asignada")))</f>
        <v/>
      </c>
    </row>
    <row r="165" customFormat="false" ht="18" hidden="false" customHeight="true" outlineLevel="0" collapsed="false">
      <c r="A165" s="52"/>
      <c r="B165" s="43"/>
      <c r="C165" s="52"/>
      <c r="D165" s="44"/>
      <c r="E165" s="52"/>
      <c r="F165" s="58" t="str">
        <f aca="false">IF($A165="","",IF($E165="","Sin pedimento asignado",IF(COUNTIF('Control del mes'!$A$18:$A$57,$E165)=0,"Ese pedimento no está en el control","Asignada")))</f>
        <v/>
      </c>
    </row>
    <row r="166" customFormat="false" ht="18" hidden="false" customHeight="true" outlineLevel="0" collapsed="false">
      <c r="A166" s="54"/>
      <c r="B166" s="37"/>
      <c r="C166" s="54"/>
      <c r="D166" s="41"/>
      <c r="E166" s="54"/>
      <c r="F166" s="58" t="str">
        <f aca="false">IF($A166="","",IF($E166="","Sin pedimento asignado",IF(COUNTIF('Control del mes'!$A$18:$A$57,$E166)=0,"Ese pedimento no está en el control","Asignada")))</f>
        <v/>
      </c>
    </row>
    <row r="167" customFormat="false" ht="18" hidden="false" customHeight="true" outlineLevel="0" collapsed="false">
      <c r="A167" s="52"/>
      <c r="B167" s="43"/>
      <c r="C167" s="52"/>
      <c r="D167" s="44"/>
      <c r="E167" s="52"/>
      <c r="F167" s="58" t="str">
        <f aca="false">IF($A167="","",IF($E167="","Sin pedimento asignado",IF(COUNTIF('Control del mes'!$A$18:$A$57,$E167)=0,"Ese pedimento no está en el control","Asignada")))</f>
        <v/>
      </c>
    </row>
    <row r="168" customFormat="false" ht="18" hidden="false" customHeight="true" outlineLevel="0" collapsed="false">
      <c r="A168" s="54"/>
      <c r="B168" s="37"/>
      <c r="C168" s="54"/>
      <c r="D168" s="41"/>
      <c r="E168" s="54"/>
      <c r="F168" s="58" t="str">
        <f aca="false">IF($A168="","",IF($E168="","Sin pedimento asignado",IF(COUNTIF('Control del mes'!$A$18:$A$57,$E168)=0,"Ese pedimento no está en el control","Asignada")))</f>
        <v/>
      </c>
    </row>
    <row r="169" customFormat="false" ht="18" hidden="false" customHeight="true" outlineLevel="0" collapsed="false">
      <c r="A169" s="52"/>
      <c r="B169" s="43"/>
      <c r="C169" s="52"/>
      <c r="D169" s="44"/>
      <c r="E169" s="52"/>
      <c r="F169" s="58" t="str">
        <f aca="false">IF($A169="","",IF($E169="","Sin pedimento asignado",IF(COUNTIF('Control del mes'!$A$18:$A$57,$E169)=0,"Ese pedimento no está en el control","Asignada")))</f>
        <v/>
      </c>
    </row>
    <row r="170" customFormat="false" ht="18" hidden="false" customHeight="true" outlineLevel="0" collapsed="false">
      <c r="A170" s="54"/>
      <c r="B170" s="37"/>
      <c r="C170" s="54"/>
      <c r="D170" s="41"/>
      <c r="E170" s="54"/>
      <c r="F170" s="58" t="str">
        <f aca="false">IF($A170="","",IF($E170="","Sin pedimento asignado",IF(COUNTIF('Control del mes'!$A$18:$A$57,$E170)=0,"Ese pedimento no está en el control","Asignada")))</f>
        <v/>
      </c>
    </row>
    <row r="171" customFormat="false" ht="18" hidden="false" customHeight="true" outlineLevel="0" collapsed="false">
      <c r="A171" s="52"/>
      <c r="B171" s="43"/>
      <c r="C171" s="52"/>
      <c r="D171" s="44"/>
      <c r="E171" s="52"/>
      <c r="F171" s="58" t="str">
        <f aca="false">IF($A171="","",IF($E171="","Sin pedimento asignado",IF(COUNTIF('Control del mes'!$A$18:$A$57,$E171)=0,"Ese pedimento no está en el control","Asignada")))</f>
        <v/>
      </c>
    </row>
    <row r="172" customFormat="false" ht="18" hidden="false" customHeight="true" outlineLevel="0" collapsed="false">
      <c r="A172" s="54"/>
      <c r="B172" s="37"/>
      <c r="C172" s="54"/>
      <c r="D172" s="41"/>
      <c r="E172" s="54"/>
      <c r="F172" s="58" t="str">
        <f aca="false">IF($A172="","",IF($E172="","Sin pedimento asignado",IF(COUNTIF('Control del mes'!$A$18:$A$57,$E172)=0,"Ese pedimento no está en el control","Asignada")))</f>
        <v/>
      </c>
    </row>
    <row r="173" customFormat="false" ht="18" hidden="false" customHeight="true" outlineLevel="0" collapsed="false">
      <c r="A173" s="52"/>
      <c r="B173" s="43"/>
      <c r="C173" s="52"/>
      <c r="D173" s="44"/>
      <c r="E173" s="52"/>
      <c r="F173" s="58" t="str">
        <f aca="false">IF($A173="","",IF($E173="","Sin pedimento asignado",IF(COUNTIF('Control del mes'!$A$18:$A$57,$E173)=0,"Ese pedimento no está en el control","Asignada")))</f>
        <v/>
      </c>
    </row>
    <row r="174" customFormat="false" ht="18" hidden="false" customHeight="true" outlineLevel="0" collapsed="false">
      <c r="A174" s="54"/>
      <c r="B174" s="37"/>
      <c r="C174" s="54"/>
      <c r="D174" s="41"/>
      <c r="E174" s="54"/>
      <c r="F174" s="58" t="str">
        <f aca="false">IF($A174="","",IF($E174="","Sin pedimento asignado",IF(COUNTIF('Control del mes'!$A$18:$A$57,$E174)=0,"Ese pedimento no está en el control","Asignada")))</f>
        <v/>
      </c>
    </row>
    <row r="175" customFormat="false" ht="18" hidden="false" customHeight="true" outlineLevel="0" collapsed="false">
      <c r="A175" s="52"/>
      <c r="B175" s="43"/>
      <c r="C175" s="52"/>
      <c r="D175" s="44"/>
      <c r="E175" s="52"/>
      <c r="F175" s="58" t="str">
        <f aca="false">IF($A175="","",IF($E175="","Sin pedimento asignado",IF(COUNTIF('Control del mes'!$A$18:$A$57,$E175)=0,"Ese pedimento no está en el control","Asignada")))</f>
        <v/>
      </c>
    </row>
    <row r="176" customFormat="false" ht="18" hidden="false" customHeight="true" outlineLevel="0" collapsed="false">
      <c r="A176" s="54"/>
      <c r="B176" s="37"/>
      <c r="C176" s="54"/>
      <c r="D176" s="41"/>
      <c r="E176" s="54"/>
      <c r="F176" s="58" t="str">
        <f aca="false">IF($A176="","",IF($E176="","Sin pedimento asignado",IF(COUNTIF('Control del mes'!$A$18:$A$57,$E176)=0,"Ese pedimento no está en el control","Asignada")))</f>
        <v/>
      </c>
    </row>
    <row r="177" customFormat="false" ht="18" hidden="false" customHeight="true" outlineLevel="0" collapsed="false">
      <c r="A177" s="52"/>
      <c r="B177" s="43"/>
      <c r="C177" s="52"/>
      <c r="D177" s="44"/>
      <c r="E177" s="52"/>
      <c r="F177" s="58" t="str">
        <f aca="false">IF($A177="","",IF($E177="","Sin pedimento asignado",IF(COUNTIF('Control del mes'!$A$18:$A$57,$E177)=0,"Ese pedimento no está en el control","Asignada")))</f>
        <v/>
      </c>
    </row>
    <row r="178" customFormat="false" ht="18" hidden="false" customHeight="true" outlineLevel="0" collapsed="false">
      <c r="A178" s="54"/>
      <c r="B178" s="37"/>
      <c r="C178" s="54"/>
      <c r="D178" s="41"/>
      <c r="E178" s="54"/>
      <c r="F178" s="58" t="str">
        <f aca="false">IF($A178="","",IF($E178="","Sin pedimento asignado",IF(COUNTIF('Control del mes'!$A$18:$A$57,$E178)=0,"Ese pedimento no está en el control","Asignada")))</f>
        <v/>
      </c>
    </row>
    <row r="179" customFormat="false" ht="18" hidden="false" customHeight="true" outlineLevel="0" collapsed="false">
      <c r="A179" s="52"/>
      <c r="B179" s="43"/>
      <c r="C179" s="52"/>
      <c r="D179" s="44"/>
      <c r="E179" s="52"/>
      <c r="F179" s="58" t="str">
        <f aca="false">IF($A179="","",IF($E179="","Sin pedimento asignado",IF(COUNTIF('Control del mes'!$A$18:$A$57,$E179)=0,"Ese pedimento no está en el control","Asignada")))</f>
        <v/>
      </c>
    </row>
    <row r="180" customFormat="false" ht="18" hidden="false" customHeight="true" outlineLevel="0" collapsed="false">
      <c r="A180" s="54"/>
      <c r="B180" s="37"/>
      <c r="C180" s="54"/>
      <c r="D180" s="41"/>
      <c r="E180" s="54"/>
      <c r="F180" s="58" t="str">
        <f aca="false">IF($A180="","",IF($E180="","Sin pedimento asignado",IF(COUNTIF('Control del mes'!$A$18:$A$57,$E180)=0,"Ese pedimento no está en el control","Asignada")))</f>
        <v/>
      </c>
    </row>
    <row r="181" customFormat="false" ht="18" hidden="false" customHeight="true" outlineLevel="0" collapsed="false">
      <c r="A181" s="52"/>
      <c r="B181" s="43"/>
      <c r="C181" s="52"/>
      <c r="D181" s="44"/>
      <c r="E181" s="52"/>
      <c r="F181" s="58" t="str">
        <f aca="false">IF($A181="","",IF($E181="","Sin pedimento asignado",IF(COUNTIF('Control del mes'!$A$18:$A$57,$E181)=0,"Ese pedimento no está en el control","Asignada")))</f>
        <v/>
      </c>
    </row>
    <row r="182" customFormat="false" ht="18" hidden="false" customHeight="true" outlineLevel="0" collapsed="false">
      <c r="A182" s="54"/>
      <c r="B182" s="37"/>
      <c r="C182" s="54"/>
      <c r="D182" s="41"/>
      <c r="E182" s="54"/>
      <c r="F182" s="58" t="str">
        <f aca="false">IF($A182="","",IF($E182="","Sin pedimento asignado",IF(COUNTIF('Control del mes'!$A$18:$A$57,$E182)=0,"Ese pedimento no está en el control","Asignada")))</f>
        <v/>
      </c>
    </row>
    <row r="183" customFormat="false" ht="18" hidden="false" customHeight="true" outlineLevel="0" collapsed="false">
      <c r="A183" s="52"/>
      <c r="B183" s="43"/>
      <c r="C183" s="52"/>
      <c r="D183" s="44"/>
      <c r="E183" s="52"/>
      <c r="F183" s="58" t="str">
        <f aca="false">IF($A183="","",IF($E183="","Sin pedimento asignado",IF(COUNTIF('Control del mes'!$A$18:$A$57,$E183)=0,"Ese pedimento no está en el control","Asignada")))</f>
        <v/>
      </c>
    </row>
    <row r="184" customFormat="false" ht="18" hidden="false" customHeight="true" outlineLevel="0" collapsed="false">
      <c r="A184" s="54"/>
      <c r="B184" s="37"/>
      <c r="C184" s="54"/>
      <c r="D184" s="41"/>
      <c r="E184" s="54"/>
      <c r="F184" s="58" t="str">
        <f aca="false">IF($A184="","",IF($E184="","Sin pedimento asignado",IF(COUNTIF('Control del mes'!$A$18:$A$57,$E184)=0,"Ese pedimento no está en el control","Asignada")))</f>
        <v/>
      </c>
    </row>
    <row r="185" customFormat="false" ht="18" hidden="false" customHeight="true" outlineLevel="0" collapsed="false">
      <c r="A185" s="52"/>
      <c r="B185" s="43"/>
      <c r="C185" s="52"/>
      <c r="D185" s="44"/>
      <c r="E185" s="52"/>
      <c r="F185" s="58" t="str">
        <f aca="false">IF($A185="","",IF($E185="","Sin pedimento asignado",IF(COUNTIF('Control del mes'!$A$18:$A$57,$E185)=0,"Ese pedimento no está en el control","Asignada")))</f>
        <v/>
      </c>
    </row>
    <row r="186" customFormat="false" ht="18" hidden="false" customHeight="true" outlineLevel="0" collapsed="false">
      <c r="A186" s="54"/>
      <c r="B186" s="37"/>
      <c r="C186" s="54"/>
      <c r="D186" s="41"/>
      <c r="E186" s="54"/>
      <c r="F186" s="58" t="str">
        <f aca="false">IF($A186="","",IF($E186="","Sin pedimento asignado",IF(COUNTIF('Control del mes'!$A$18:$A$57,$E186)=0,"Ese pedimento no está en el control","Asignada")))</f>
        <v/>
      </c>
    </row>
    <row r="187" customFormat="false" ht="18" hidden="false" customHeight="true" outlineLevel="0" collapsed="false">
      <c r="A187" s="52"/>
      <c r="B187" s="43"/>
      <c r="C187" s="52"/>
      <c r="D187" s="44"/>
      <c r="E187" s="52"/>
      <c r="F187" s="58" t="str">
        <f aca="false">IF($A187="","",IF($E187="","Sin pedimento asignado",IF(COUNTIF('Control del mes'!$A$18:$A$57,$E187)=0,"Ese pedimento no está en el control","Asignada")))</f>
        <v/>
      </c>
    </row>
    <row r="188" customFormat="false" ht="18" hidden="false" customHeight="true" outlineLevel="0" collapsed="false">
      <c r="A188" s="54"/>
      <c r="B188" s="37"/>
      <c r="C188" s="54"/>
      <c r="D188" s="41"/>
      <c r="E188" s="54"/>
      <c r="F188" s="58" t="str">
        <f aca="false">IF($A188="","",IF($E188="","Sin pedimento asignado",IF(COUNTIF('Control del mes'!$A$18:$A$57,$E188)=0,"Ese pedimento no está en el control","Asignada")))</f>
        <v/>
      </c>
    </row>
    <row r="189" customFormat="false" ht="18" hidden="false" customHeight="true" outlineLevel="0" collapsed="false">
      <c r="A189" s="52"/>
      <c r="B189" s="43"/>
      <c r="C189" s="52"/>
      <c r="D189" s="44"/>
      <c r="E189" s="52"/>
      <c r="F189" s="58" t="str">
        <f aca="false">IF($A189="","",IF($E189="","Sin pedimento asignado",IF(COUNTIF('Control del mes'!$A$18:$A$57,$E189)=0,"Ese pedimento no está en el control","Asignada")))</f>
        <v/>
      </c>
    </row>
    <row r="190" customFormat="false" ht="18" hidden="false" customHeight="true" outlineLevel="0" collapsed="false">
      <c r="A190" s="54"/>
      <c r="B190" s="37"/>
      <c r="C190" s="54"/>
      <c r="D190" s="41"/>
      <c r="E190" s="54"/>
      <c r="F190" s="58" t="str">
        <f aca="false">IF($A190="","",IF($E190="","Sin pedimento asignado",IF(COUNTIF('Control del mes'!$A$18:$A$57,$E190)=0,"Ese pedimento no está en el control","Asignada")))</f>
        <v/>
      </c>
    </row>
    <row r="191" customFormat="false" ht="18" hidden="false" customHeight="true" outlineLevel="0" collapsed="false">
      <c r="A191" s="52"/>
      <c r="B191" s="43"/>
      <c r="C191" s="52"/>
      <c r="D191" s="44"/>
      <c r="E191" s="52"/>
      <c r="F191" s="58" t="str">
        <f aca="false">IF($A191="","",IF($E191="","Sin pedimento asignado",IF(COUNTIF('Control del mes'!$A$18:$A$57,$E191)=0,"Ese pedimento no está en el control","Asignada")))</f>
        <v/>
      </c>
    </row>
    <row r="192" customFormat="false" ht="18" hidden="false" customHeight="true" outlineLevel="0" collapsed="false">
      <c r="A192" s="54"/>
      <c r="B192" s="37"/>
      <c r="C192" s="54"/>
      <c r="D192" s="41"/>
      <c r="E192" s="54"/>
      <c r="F192" s="58" t="str">
        <f aca="false">IF($A192="","",IF($E192="","Sin pedimento asignado",IF(COUNTIF('Control del mes'!$A$18:$A$57,$E192)=0,"Ese pedimento no está en el control","Asignada")))</f>
        <v/>
      </c>
    </row>
    <row r="193" customFormat="false" ht="18" hidden="false" customHeight="true" outlineLevel="0" collapsed="false">
      <c r="A193" s="52"/>
      <c r="B193" s="43"/>
      <c r="C193" s="52"/>
      <c r="D193" s="44"/>
      <c r="E193" s="52"/>
      <c r="F193" s="58" t="str">
        <f aca="false">IF($A193="","",IF($E193="","Sin pedimento asignado",IF(COUNTIF('Control del mes'!$A$18:$A$57,$E193)=0,"Ese pedimento no está en el control","Asignada")))</f>
        <v/>
      </c>
    </row>
    <row r="194" customFormat="false" ht="18" hidden="false" customHeight="true" outlineLevel="0" collapsed="false">
      <c r="A194" s="54"/>
      <c r="B194" s="37"/>
      <c r="C194" s="54"/>
      <c r="D194" s="41"/>
      <c r="E194" s="54"/>
      <c r="F194" s="58" t="str">
        <f aca="false">IF($A194="","",IF($E194="","Sin pedimento asignado",IF(COUNTIF('Control del mes'!$A$18:$A$57,$E194)=0,"Ese pedimento no está en el control","Asignada")))</f>
        <v/>
      </c>
    </row>
    <row r="195" customFormat="false" ht="18" hidden="false" customHeight="true" outlineLevel="0" collapsed="false">
      <c r="A195" s="52"/>
      <c r="B195" s="43"/>
      <c r="C195" s="52"/>
      <c r="D195" s="44"/>
      <c r="E195" s="52"/>
      <c r="F195" s="58" t="str">
        <f aca="false">IF($A195="","",IF($E195="","Sin pedimento asignado",IF(COUNTIF('Control del mes'!$A$18:$A$57,$E195)=0,"Ese pedimento no está en el control","Asignada")))</f>
        <v/>
      </c>
    </row>
    <row r="196" customFormat="false" ht="18" hidden="false" customHeight="true" outlineLevel="0" collapsed="false">
      <c r="A196" s="54"/>
      <c r="B196" s="37"/>
      <c r="C196" s="54"/>
      <c r="D196" s="41"/>
      <c r="E196" s="54"/>
      <c r="F196" s="58" t="str">
        <f aca="false">IF($A196="","",IF($E196="","Sin pedimento asignado",IF(COUNTIF('Control del mes'!$A$18:$A$57,$E196)=0,"Ese pedimento no está en el control","Asignada")))</f>
        <v/>
      </c>
    </row>
    <row r="197" customFormat="false" ht="18" hidden="false" customHeight="true" outlineLevel="0" collapsed="false">
      <c r="A197" s="52"/>
      <c r="B197" s="43"/>
      <c r="C197" s="52"/>
      <c r="D197" s="44"/>
      <c r="E197" s="52"/>
      <c r="F197" s="58" t="str">
        <f aca="false">IF($A197="","",IF($E197="","Sin pedimento asignado",IF(COUNTIF('Control del mes'!$A$18:$A$57,$E197)=0,"Ese pedimento no está en el control","Asignada")))</f>
        <v/>
      </c>
    </row>
    <row r="198" customFormat="false" ht="18" hidden="false" customHeight="true" outlineLevel="0" collapsed="false">
      <c r="A198" s="54"/>
      <c r="B198" s="37"/>
      <c r="C198" s="54"/>
      <c r="D198" s="41"/>
      <c r="E198" s="54"/>
      <c r="F198" s="58" t="str">
        <f aca="false">IF($A198="","",IF($E198="","Sin pedimento asignado",IF(COUNTIF('Control del mes'!$A$18:$A$57,$E198)=0,"Ese pedimento no está en el control","Asignada")))</f>
        <v/>
      </c>
    </row>
    <row r="199" customFormat="false" ht="18" hidden="false" customHeight="true" outlineLevel="0" collapsed="false">
      <c r="A199" s="52"/>
      <c r="B199" s="43"/>
      <c r="C199" s="52"/>
      <c r="D199" s="44"/>
      <c r="E199" s="52"/>
      <c r="F199" s="58" t="str">
        <f aca="false">IF($A199="","",IF($E199="","Sin pedimento asignado",IF(COUNTIF('Control del mes'!$A$18:$A$57,$E199)=0,"Ese pedimento no está en el control","Asignada")))</f>
        <v/>
      </c>
    </row>
    <row r="200" customFormat="false" ht="18" hidden="false" customHeight="true" outlineLevel="0" collapsed="false">
      <c r="A200" s="54"/>
      <c r="B200" s="37"/>
      <c r="C200" s="54"/>
      <c r="D200" s="41"/>
      <c r="E200" s="54"/>
      <c r="F200" s="58" t="str">
        <f aca="false">IF($A200="","",IF($E200="","Sin pedimento asignado",IF(COUNTIF('Control del mes'!$A$18:$A$57,$E200)=0,"Ese pedimento no está en el control","Asignada")))</f>
        <v/>
      </c>
    </row>
    <row r="201" customFormat="false" ht="18" hidden="false" customHeight="true" outlineLevel="0" collapsed="false">
      <c r="A201" s="52"/>
      <c r="B201" s="43"/>
      <c r="C201" s="52"/>
      <c r="D201" s="44"/>
      <c r="E201" s="52"/>
      <c r="F201" s="58" t="str">
        <f aca="false">IF($A201="","",IF($E201="","Sin pedimento asignado",IF(COUNTIF('Control del mes'!$A$18:$A$57,$E201)=0,"Ese pedimento no está en el control","Asignada")))</f>
        <v/>
      </c>
    </row>
    <row r="202" customFormat="false" ht="18" hidden="false" customHeight="true" outlineLevel="0" collapsed="false">
      <c r="A202" s="54"/>
      <c r="B202" s="37"/>
      <c r="C202" s="54"/>
      <c r="D202" s="41"/>
      <c r="E202" s="54"/>
      <c r="F202" s="58" t="str">
        <f aca="false">IF($A202="","",IF($E202="","Sin pedimento asignado",IF(COUNTIF('Control del mes'!$A$18:$A$57,$E202)=0,"Ese pedimento no está en el control","Asignada")))</f>
        <v/>
      </c>
    </row>
    <row r="203" customFormat="false" ht="18" hidden="false" customHeight="true" outlineLevel="0" collapsed="false">
      <c r="A203" s="52"/>
      <c r="B203" s="43"/>
      <c r="C203" s="52"/>
      <c r="D203" s="44"/>
      <c r="E203" s="52"/>
      <c r="F203" s="58" t="str">
        <f aca="false">IF($A203="","",IF($E203="","Sin pedimento asignado",IF(COUNTIF('Control del mes'!$A$18:$A$57,$E203)=0,"Ese pedimento no está en el control","Asignada")))</f>
        <v/>
      </c>
    </row>
    <row r="204" customFormat="false" ht="18" hidden="false" customHeight="true" outlineLevel="0" collapsed="false">
      <c r="A204" s="54"/>
      <c r="B204" s="37"/>
      <c r="C204" s="54"/>
      <c r="D204" s="41"/>
      <c r="E204" s="54"/>
      <c r="F204" s="58" t="str">
        <f aca="false">IF($A204="","",IF($E204="","Sin pedimento asignado",IF(COUNTIF('Control del mes'!$A$18:$A$57,$E204)=0,"Ese pedimento no está en el control","Asignada")))</f>
        <v/>
      </c>
    </row>
  </sheetData>
  <mergeCells count="2">
    <mergeCell ref="A1:F1"/>
    <mergeCell ref="A2:F2"/>
  </mergeCells>
  <conditionalFormatting sqref="F5:F204">
    <cfRule type="cellIs" priority="2" operator="equal" aboveAverage="0" equalAverage="0" bottom="0" percent="0" rank="0" text="" dxfId="1">
      <formula>"Asignada"</formula>
    </cfRule>
    <cfRule type="expression" priority="3" aboveAverage="0" equalAverage="0" bottom="0" percent="0" rank="0" text="" dxfId="2">
      <formula>AND($A5&lt;&gt;"",$F5&lt;&gt;"Asignada")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2"/>
  </cols>
  <sheetData>
    <row r="1" customFormat="false" ht="25.5" hidden="false" customHeight="true" outlineLevel="0" collapsed="false">
      <c r="A1" s="1" t="s">
        <v>85</v>
      </c>
      <c r="B1" s="1"/>
    </row>
    <row r="3" customFormat="false" ht="30" hidden="false" customHeight="true" outlineLevel="0" collapsed="false">
      <c r="A3" s="59" t="n">
        <v>1</v>
      </c>
      <c r="B3" s="60" t="s">
        <v>86</v>
      </c>
    </row>
    <row r="4" customFormat="false" ht="30" hidden="false" customHeight="true" outlineLevel="0" collapsed="false">
      <c r="A4" s="59" t="n">
        <v>2</v>
      </c>
      <c r="B4" s="60" t="s">
        <v>87</v>
      </c>
    </row>
    <row r="5" customFormat="false" ht="30" hidden="false" customHeight="true" outlineLevel="0" collapsed="false">
      <c r="A5" s="59" t="n">
        <v>3</v>
      </c>
      <c r="B5" s="60" t="s">
        <v>88</v>
      </c>
    </row>
    <row r="6" customFormat="false" ht="30" hidden="false" customHeight="true" outlineLevel="0" collapsed="false">
      <c r="A6" s="59" t="n">
        <v>4</v>
      </c>
      <c r="B6" s="60" t="s">
        <v>89</v>
      </c>
    </row>
    <row r="7" customFormat="false" ht="30" hidden="false" customHeight="true" outlineLevel="0" collapsed="false">
      <c r="A7" s="59" t="n">
        <v>5</v>
      </c>
      <c r="B7" s="60" t="s">
        <v>90</v>
      </c>
    </row>
    <row r="8" customFormat="false" ht="30" hidden="false" customHeight="true" outlineLevel="0" collapsed="false">
      <c r="A8" s="59" t="n">
        <v>6</v>
      </c>
      <c r="B8" s="60" t="s">
        <v>91</v>
      </c>
    </row>
    <row r="9" customFormat="false" ht="30" hidden="false" customHeight="true" outlineLevel="0" collapsed="false">
      <c r="A9" s="59" t="n">
        <v>7</v>
      </c>
      <c r="B9" s="60" t="s">
        <v>92</v>
      </c>
    </row>
    <row r="10" customFormat="false" ht="30" hidden="false" customHeight="true" outlineLevel="0" collapsed="false">
      <c r="A10" s="59" t="n">
        <v>8</v>
      </c>
      <c r="B10" s="60" t="s">
        <v>93</v>
      </c>
    </row>
    <row r="11" customFormat="false" ht="30" hidden="false" customHeight="true" outlineLevel="0" collapsed="false">
      <c r="A11" s="59" t="n">
        <v>9</v>
      </c>
      <c r="B11" s="60" t="s">
        <v>94</v>
      </c>
    </row>
    <row r="12" customFormat="false" ht="30" hidden="false" customHeight="true" outlineLevel="0" collapsed="false">
      <c r="A12" s="59" t="n">
        <v>10</v>
      </c>
      <c r="B12" s="60" t="s">
        <v>95</v>
      </c>
    </row>
    <row r="14" customFormat="false" ht="49.5" hidden="false" customHeight="true" outlineLevel="0" collapsed="false">
      <c r="A14" s="61" t="s">
        <v>96</v>
      </c>
      <c r="B14" s="61"/>
    </row>
    <row r="16" customFormat="false" ht="24" hidden="false" customHeight="true" outlineLevel="0" collapsed="false">
      <c r="A16" s="62" t="s">
        <v>97</v>
      </c>
      <c r="B16" s="62"/>
    </row>
  </sheetData>
  <mergeCells count="3">
    <mergeCell ref="A1:B1"/>
    <mergeCell ref="A14:B14"/>
    <mergeCell ref="A16:B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2026-09-22T22:23:48Z</dcterms:created>
  <dc:creator>Roiba Solutions</dc:creator>
  <dc:description>Herramienta gratuita de Roiba Solutions · roibasolutions.com</dc:description>
  <dc:language>en-US</dc:language>
  <cp:lastModifiedBy/>
  <dcterms:modified xsi:type="dcterms:W3CDTF">2026-09-22T22:23:48Z</dcterms:modified>
  <cp:revision>0</cp:revision>
  <dc:subject/>
  <dc:title>Cuánto me cuesta cada pedimento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